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0" firstSheet="2" activeTab="2"/>
  </bookViews>
  <sheets>
    <sheet name="汇总表" sheetId="1" state="hidden" r:id="rId1"/>
    <sheet name="提质增效示范基地明细表" sheetId="2" state="hidden" r:id="rId2"/>
    <sheet name="汇总表2024" sheetId="3" r:id="rId3"/>
  </sheets>
  <definedNames>
    <definedName name="_xlnm.Print_Titles" localSheetId="2">'汇总表2024'!$2:$3</definedName>
  </definedNames>
  <calcPr fullCalcOnLoad="1"/>
</workbook>
</file>

<file path=xl/sharedStrings.xml><?xml version="1.0" encoding="utf-8"?>
<sst xmlns="http://schemas.openxmlformats.org/spreadsheetml/2006/main" count="277" uniqueCount="189">
  <si>
    <t>附件3</t>
  </si>
  <si>
    <t>2023年中央外经贸发展专项资金
（促进外贸转型升级事项）使用明细计划汇总表（按内容）</t>
  </si>
  <si>
    <t>序号</t>
  </si>
  <si>
    <t>项目单位名称</t>
  </si>
  <si>
    <t>申报类别</t>
  </si>
  <si>
    <t>专家核定金额</t>
  </si>
  <si>
    <t>计划支持金额（万元）</t>
  </si>
  <si>
    <t>非定额</t>
  </si>
  <si>
    <t>定额</t>
  </si>
  <si>
    <t>合   计</t>
  </si>
  <si>
    <t>广州市增城区新塘牛仔服装创新服务中心</t>
  </si>
  <si>
    <t>基地企业抱团参展</t>
  </si>
  <si>
    <t>广州狮岭皮革皮具产业研究中心有限公司</t>
  </si>
  <si>
    <t>珠海市进出口商会</t>
  </si>
  <si>
    <t>珠海市对外经济合作企业协会</t>
  </si>
  <si>
    <t>珠海市游艇旅游协会</t>
  </si>
  <si>
    <t>汕头市金平区机电商会</t>
  </si>
  <si>
    <t>惠州市电子信息产业协会</t>
  </si>
  <si>
    <t>中山市灯饰照明行业协会</t>
  </si>
  <si>
    <t>中山市照明电器行业协会</t>
  </si>
  <si>
    <t>佛山市顺德区家具协会</t>
  </si>
  <si>
    <t>佛山市顺德区机械装备制造业商会</t>
  </si>
  <si>
    <t>佛山市顺德区家电商会</t>
  </si>
  <si>
    <t>佛山市陶瓷行业协会</t>
  </si>
  <si>
    <t>佛山市南海区铝门窗五金装饰行业协会</t>
  </si>
  <si>
    <t>佛山市南海区机械装备行业协会</t>
  </si>
  <si>
    <t>恩平市电声行业协会</t>
  </si>
  <si>
    <t>湛江市进出口商会</t>
  </si>
  <si>
    <t>肇庆市电子信息行业协会</t>
  </si>
  <si>
    <t>潮州市食品行业协会</t>
  </si>
  <si>
    <t>小  计</t>
  </si>
  <si>
    <t>基地区域品牌建设</t>
  </si>
  <si>
    <t>汕头市启明星文化产业有限公司</t>
  </si>
  <si>
    <t>大埔县陶瓷行业协会</t>
  </si>
  <si>
    <t>丰顺县电声行业商会</t>
  </si>
  <si>
    <t>中山博士俱乐部有限公司</t>
  </si>
  <si>
    <t xml:space="preserve">开平市水口水暖卫浴行业协会 </t>
  </si>
  <si>
    <t>江门市新会区不锈钢制品行业协会</t>
  </si>
  <si>
    <t>潮州市潮安区古巷陶瓷协会</t>
  </si>
  <si>
    <t>揭阳市不锈钢制品协会</t>
  </si>
  <si>
    <t>评审定档</t>
  </si>
  <si>
    <t>资金需求
金额(万元)</t>
  </si>
  <si>
    <t>计划支持
金额（万元）</t>
  </si>
  <si>
    <t>珠海市金湾区科技和工业信息化局
【广东省珠海市金湾国家外贸转型升级基地（生物医药）】</t>
  </si>
  <si>
    <t>提质增效示范基地建设</t>
  </si>
  <si>
    <t>广州市商务局
【广东省广州市国家外贸转型升级基地（汽车及零部件）】</t>
  </si>
  <si>
    <t>潮州市商务局
【广东省潮州市国家外贸转型升级基地（陶瓷）】</t>
  </si>
  <si>
    <t>广州市商务局
【广东省广州市国家外贸转型升级基地（船舶海工）】</t>
  </si>
  <si>
    <t>汕头市澄海区工业和信息化局
【广东省汕头市澄海国家外贸转型升级基地（玩具）】</t>
  </si>
  <si>
    <t>广州市番禺区科技工业商务和信息化局
【广东省番禺区国家外贸转型升级基地（珠宝首饰）】</t>
  </si>
  <si>
    <t>珠海市香洲区商务局
【广东省珠海市香洲区国家外贸转型升级基地（家电）】</t>
  </si>
  <si>
    <t>小                  计</t>
  </si>
  <si>
    <t>备注：1.抱团参展和区域品牌建设，计划支持金额=专家核定非定额×70%+专家核定定额；2.提质
            增效示范基地建设，按资金需求的80%计算，第一档最高不超过500万、第二大最高不超过
           400万予以支持。</t>
  </si>
  <si>
    <t>2023年中央外经贸发展专项资金（促进外贸转型升级）
申报入库项目清单（提质增效示范基地）</t>
  </si>
  <si>
    <t>单位：万元</t>
  </si>
  <si>
    <t>申报单位</t>
  </si>
  <si>
    <t>申报基地</t>
  </si>
  <si>
    <t>申报项目</t>
  </si>
  <si>
    <t>项目建设单位</t>
  </si>
  <si>
    <t>项目建设
投入资金</t>
  </si>
  <si>
    <t>项目单位
申报资金</t>
  </si>
  <si>
    <t>地市商务局
初核金额</t>
  </si>
  <si>
    <t>处室审核意见</t>
  </si>
  <si>
    <t>备  注</t>
  </si>
  <si>
    <t>广州市番禺区科技工业商务和信息化局</t>
  </si>
  <si>
    <t>广东省番禺区国家外贸转型升级基地（珠宝首饰）</t>
  </si>
  <si>
    <t>广州钻石交易中心公用型保税仓建设项目</t>
  </si>
  <si>
    <t>广州钻石交易中心</t>
  </si>
  <si>
    <t>支持。剔除物业管理、水电等费用。</t>
  </si>
  <si>
    <t>广钻中心集采预售及供应链金融模块开发项目</t>
  </si>
  <si>
    <t>支持。</t>
  </si>
  <si>
    <t>数字化产业集群—珠宝玉石移动交易管理系统研发项目</t>
  </si>
  <si>
    <t>广东省珠宝玉石交易中心有限责任公司</t>
  </si>
  <si>
    <t>请核实2022年是否得到省工信部门支持，避免重复支持</t>
  </si>
  <si>
    <t>钻汇集团与京东科技集团共建以智能供应链为基础的珠宝时尚产业运营平台</t>
  </si>
  <si>
    <t>广州市钻汇商贸集团有限公司</t>
  </si>
  <si>
    <t>不予支持。2022年12月-2023年5月投入300万元，不在支持期限。</t>
  </si>
  <si>
    <t>2023癸卯兔年生肖全球珠宝数字绘画设计大赛项目</t>
  </si>
  <si>
    <t>支持</t>
  </si>
  <si>
    <t>第一届（2023年）中国国际培育钻石产业发展与创新大会</t>
  </si>
  <si>
    <t>待定</t>
  </si>
  <si>
    <t>珠宝行业大会暨经贸合作对接会</t>
  </si>
  <si>
    <t>广州市番禺区珠宝产业发展联合会</t>
  </si>
  <si>
    <t>2022广州国际时尚产业大会珠宝行业系列活动</t>
  </si>
  <si>
    <t>广州市商务局</t>
  </si>
  <si>
    <t>广东省广州市国家外贸转型升级基地（船舶海工）</t>
  </si>
  <si>
    <t>支线集装箱船开发升级</t>
  </si>
  <si>
    <t>中船黄埔文冲船舶有限公司</t>
  </si>
  <si>
    <t>“鸿鹄”系列1900TEU集装箱船船型发布会</t>
  </si>
  <si>
    <t>船舶外贸供应链管理应用</t>
  </si>
  <si>
    <t>请核实是否申请贸易数字化领航区建设项目支持。</t>
  </si>
  <si>
    <t>双燃料船舶项目</t>
  </si>
  <si>
    <t>广船国际有限公司</t>
  </si>
  <si>
    <t>广东省广州市国家外贸转型升级基地（汽车及零部件）</t>
  </si>
  <si>
    <t>车辆仓储及物流运输</t>
  </si>
  <si>
    <t>广汽乘用车有限公司</t>
  </si>
  <si>
    <t>渠道建设商务政策支持</t>
  </si>
  <si>
    <t>不支持。非广汽直接建设销售网店，发票抬头非广汽。</t>
  </si>
  <si>
    <t>提质增效示范基地“加快转型升级”方向</t>
  </si>
  <si>
    <t>广州小鹏汽车贸易有限公司</t>
  </si>
  <si>
    <t>提质增效示范基地“扩大产品国际销售渠道”方向</t>
  </si>
  <si>
    <t>支持。提供建设境外营销网点的支出票证。</t>
  </si>
  <si>
    <t>面向5G智能汽车产业的检验监测公共服务平台</t>
  </si>
  <si>
    <t>威凯检测技术有限公司</t>
  </si>
  <si>
    <t>支持。剔除宣传推广、培训费。</t>
  </si>
  <si>
    <t>汽车进出口检测服务平台</t>
  </si>
  <si>
    <t>中汽研汽车检验中心（广州）有限公司</t>
  </si>
  <si>
    <t>支持。剔除部分总部采购建设的资金项目。</t>
  </si>
  <si>
    <t>珠海市金湾区科技和工业信息化局</t>
  </si>
  <si>
    <t>广东省珠海市金湾国家外贸转型升级基地（生物医药）</t>
  </si>
  <si>
    <t>外资驱动提质增效—重组蛋白药物和疫苗研究开发和产业化技术平台</t>
  </si>
  <si>
    <t>珠海市丽珠单抗生物技术有限公司</t>
  </si>
  <si>
    <t>外贸企业数字化提质增效—生产线全自动化技术改造</t>
  </si>
  <si>
    <t>珠海联邦制药股份有限公司</t>
  </si>
  <si>
    <t>支持。请核实1个车间今年5月申报工信资金，注意不要重复</t>
  </si>
  <si>
    <t>公共服务平台—珠海金湾生物医药产业研究院</t>
  </si>
  <si>
    <t>珠海金航产业投资集团有限公司</t>
  </si>
  <si>
    <t>不予支持。发票为2021年。</t>
  </si>
  <si>
    <t>外贸企业数字化提质增效—医用高分子产品智能制造扩产提质项目</t>
  </si>
  <si>
    <t>广东康德莱医疗器械集团有限公司</t>
  </si>
  <si>
    <t>支持。剔除2021年的发票金额。</t>
  </si>
  <si>
    <t>外贸企业数字化提质增效—生产线和研发设备升级改造</t>
  </si>
  <si>
    <t>珠海科域生物工程股份有限公司</t>
  </si>
  <si>
    <t>外贸企业数字化提质增效—生产线技术改造及厂房提升工程</t>
  </si>
  <si>
    <t>珠海市银科医学工程股份有限公司</t>
  </si>
  <si>
    <t>珠海市香洲区商务局</t>
  </si>
  <si>
    <t>广东省珠海市香洲区国家外贸转型升级基地（家电）</t>
  </si>
  <si>
    <t>搭建外贸基地数字化转型升级共享平台及全球贸易交易平台</t>
  </si>
  <si>
    <t xml:space="preserve">支持47万元。资金需求应按申报金额102.7万元计算，核减与抱团参展一致的发票金额43.5702万元，实际资金需要为59.1298万元，按80%予以支持。
</t>
  </si>
  <si>
    <t>2023中国（广东）21世纪海上丝绸之路国际博览会</t>
  </si>
  <si>
    <t>6月国际精准采购节</t>
  </si>
  <si>
    <t>第134届广交会中平台“家电电子”品牌发布全球推广</t>
  </si>
  <si>
    <t>11月国际精准采购节</t>
  </si>
  <si>
    <t>汕头市澄海区工业和信息化局</t>
  </si>
  <si>
    <t>广东省汕头市澄海国家外贸转型升级基地（玩具）</t>
  </si>
  <si>
    <t>公共展示（展销）中心建设</t>
  </si>
  <si>
    <t>广东优选展览有限公司</t>
  </si>
  <si>
    <t>广东宏腾商务展览有限公司</t>
  </si>
  <si>
    <t>支持。“霄鸟云”平台已申报省级跨境电商示范省建设项目资金支持，应予剔除。</t>
  </si>
  <si>
    <t>潮州市商务局</t>
  </si>
  <si>
    <t>广东省潮州市国家外贸转型升级基地（陶瓷）</t>
  </si>
  <si>
    <t>潮州市卫生陶瓷提质增效综合公共服务平台</t>
  </si>
  <si>
    <t>潮安区古巷陶瓷协会</t>
  </si>
  <si>
    <t>支持41万元。现场核查支持期限的发票金额为51.635万元,按80%予以支持。</t>
  </si>
  <si>
    <t>2024年中央外经贸发展专项资金
（促进外贸转型升级事项）使用明细计划表</t>
  </si>
  <si>
    <t>项目类型</t>
  </si>
  <si>
    <t>基地抱团参展</t>
  </si>
  <si>
    <t>广州市白云化妆品产业促进会</t>
  </si>
  <si>
    <t>广州市番禺区珠宝厂商会</t>
  </si>
  <si>
    <t>珠海市软件行业协会</t>
  </si>
  <si>
    <t>珠海市食品土畜进出口商会</t>
  </si>
  <si>
    <t>汕头市纺织服装产业协会</t>
  </si>
  <si>
    <t>优比优（广东）科技有限公司</t>
  </si>
  <si>
    <t>佛山市顺德区进出口商会</t>
  </si>
  <si>
    <t>佛山市顺德区家居五金协会</t>
  </si>
  <si>
    <t>佛山市南海区纺织行业协会</t>
  </si>
  <si>
    <t>丰顺县电声产业集群管理中心</t>
  </si>
  <si>
    <t>惠州爱创产业服务有限公司</t>
  </si>
  <si>
    <t>东莞市横沥模具科技产业发展有限公司</t>
  </si>
  <si>
    <t>东莞市五金机械模具行业协会</t>
  </si>
  <si>
    <t>东莞市大朗电子商务协会</t>
  </si>
  <si>
    <t>中山市小榄镇生产力促进中心</t>
  </si>
  <si>
    <t>中山市沙溪镇工业发展有限公司</t>
  </si>
  <si>
    <t>江门市进出口商会</t>
  </si>
  <si>
    <t>阳江市大联供应链服务有限公司</t>
  </si>
  <si>
    <t>阳江市商务口岸服务中心</t>
  </si>
  <si>
    <t>肇庆市进出口商会</t>
  </si>
  <si>
    <t>清远市外贸企业行业协会</t>
  </si>
  <si>
    <t>潮州市陶瓷行业协会</t>
  </si>
  <si>
    <t>潮州市潮安区包装印刷行业协会</t>
  </si>
  <si>
    <t>新兴县不锈钢商会</t>
  </si>
  <si>
    <t>基地整体宣传推广</t>
  </si>
  <si>
    <t>开平市水口水暖卫浴行业协会</t>
  </si>
  <si>
    <t>惠州市鞋业商会</t>
  </si>
  <si>
    <t>珠海纳思达智数电子商务有限公司</t>
  </si>
  <si>
    <t>广东省珠海市质量计量监督检测所</t>
  </si>
  <si>
    <t>广州信测标准技术服务有限公司</t>
  </si>
  <si>
    <t>广州威乐珠宝产业园有限公司</t>
  </si>
  <si>
    <t>广州钻石交易中心有限责任公司</t>
  </si>
  <si>
    <t>全球贸易数字化领航区事项-外贸转型升级基地
数字化集成服务平台</t>
  </si>
  <si>
    <t>中船工业互联网有限公司</t>
  </si>
  <si>
    <t>广东省服装服饰行业协会</t>
  </si>
  <si>
    <t>广东世供网科技有限公司</t>
  </si>
  <si>
    <t>出海网跨境电商 (广州) 有限公司</t>
  </si>
  <si>
    <t>广东伟一工业互联网科技有限公司</t>
  </si>
  <si>
    <t>广东新航线跨境电子商务服务有限公司</t>
  </si>
  <si>
    <t>东莞市首席信息官协会</t>
  </si>
  <si>
    <t>全联集采水产品（广东）股份有限公司</t>
  </si>
  <si>
    <t>猎丰科技(广东）有限公司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</si>
</sst>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b/>
      <sz val="18"/>
      <name val="宋体"/>
      <family val="0"/>
    </font>
    <font>
      <b/>
      <sz val="11"/>
      <name val="宋体"/>
      <family val="0"/>
    </font>
    <font>
      <b/>
      <sz val="12"/>
      <name val="宋体"/>
      <family val="0"/>
    </font>
    <font>
      <sz val="12"/>
      <color indexed="8"/>
      <name val="宋体"/>
      <family val="0"/>
    </font>
    <font>
      <sz val="11"/>
      <color indexed="8"/>
      <name val="宋体"/>
      <family val="0"/>
    </font>
    <font>
      <b/>
      <sz val="18"/>
      <name val="仿宋_GB2312"/>
      <family val="3"/>
    </font>
    <font>
      <b/>
      <sz val="12"/>
      <name val="仿宋_GB2312"/>
      <family val="3"/>
    </font>
    <font>
      <b/>
      <sz val="12"/>
      <color indexed="8"/>
      <name val="宋体"/>
      <family val="0"/>
    </font>
    <font>
      <sz val="10"/>
      <color indexed="8"/>
      <name val="宋体"/>
      <family val="0"/>
    </font>
    <font>
      <sz val="10"/>
      <name val="宋体"/>
      <family val="0"/>
    </font>
    <font>
      <b/>
      <sz val="11"/>
      <color indexed="8"/>
      <name val="宋体"/>
      <family val="0"/>
    </font>
    <font>
      <sz val="12"/>
      <name val="黑体"/>
      <family val="3"/>
    </font>
    <font>
      <b/>
      <sz val="10"/>
      <name val="宋体"/>
      <family val="0"/>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1"/>
      <name val="Calibri"/>
      <family val="0"/>
    </font>
    <font>
      <b/>
      <sz val="12"/>
      <name val="Calibri"/>
      <family val="0"/>
    </font>
    <font>
      <b/>
      <sz val="12"/>
      <color indexed="8"/>
      <name val="Calibri"/>
      <family val="0"/>
    </font>
    <font>
      <sz val="10"/>
      <name val="Calibri"/>
      <family val="0"/>
    </font>
    <font>
      <b/>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6" fillId="0" borderId="0">
      <alignment vertical="center"/>
      <protection/>
    </xf>
    <xf numFmtId="0" fontId="33" fillId="0" borderId="0">
      <alignment vertical="center"/>
      <protection/>
    </xf>
    <xf numFmtId="0" fontId="0" fillId="0" borderId="0">
      <alignment/>
      <protection/>
    </xf>
    <xf numFmtId="0" fontId="0" fillId="0" borderId="0">
      <alignment/>
      <protection/>
    </xf>
  </cellStyleXfs>
  <cellXfs count="107">
    <xf numFmtId="0" fontId="0" fillId="0" borderId="0" xfId="0" applyAlignment="1">
      <alignment vertical="center"/>
    </xf>
    <xf numFmtId="0" fontId="54" fillId="33" borderId="0" xfId="63" applyNumberFormat="1" applyFont="1" applyFill="1" applyAlignment="1">
      <alignment horizontal="center" vertical="center" wrapText="1"/>
      <protection/>
    </xf>
    <xf numFmtId="0" fontId="55" fillId="33" borderId="9" xfId="63" applyNumberFormat="1" applyFont="1" applyFill="1" applyBorder="1" applyAlignment="1">
      <alignment horizontal="center" vertical="center" wrapText="1"/>
      <protection/>
    </xf>
    <xf numFmtId="0" fontId="55" fillId="33" borderId="10" xfId="63" applyNumberFormat="1" applyFont="1" applyFill="1" applyBorder="1" applyAlignment="1">
      <alignment horizontal="center" vertical="center" wrapText="1"/>
      <protection/>
    </xf>
    <xf numFmtId="0" fontId="56" fillId="33" borderId="9" xfId="63" applyNumberFormat="1" applyFont="1" applyFill="1" applyBorder="1" applyAlignment="1">
      <alignment horizontal="center" vertical="center" wrapText="1"/>
      <protection/>
    </xf>
    <xf numFmtId="0" fontId="55" fillId="33" borderId="9" xfId="63" applyNumberFormat="1" applyFont="1" applyFill="1" applyBorder="1" applyAlignment="1">
      <alignment horizontal="center" vertical="center" wrapText="1"/>
      <protection/>
    </xf>
    <xf numFmtId="0" fontId="55" fillId="33" borderId="11" xfId="63" applyNumberFormat="1" applyFont="1" applyFill="1" applyBorder="1" applyAlignment="1">
      <alignment horizontal="center" vertical="center" wrapText="1"/>
      <protection/>
    </xf>
    <xf numFmtId="0" fontId="56" fillId="33" borderId="9" xfId="63" applyNumberFormat="1" applyFont="1" applyFill="1" applyBorder="1" applyAlignment="1">
      <alignment horizontal="center" vertical="center" wrapText="1"/>
      <protection/>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0"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5" fillId="0" borderId="12" xfId="0" applyFont="1" applyFill="1" applyBorder="1" applyAlignment="1">
      <alignment horizontal="center" vertical="center" wrapText="1"/>
    </xf>
    <xf numFmtId="0" fontId="0" fillId="0" borderId="9" xfId="0" applyBorder="1" applyAlignment="1">
      <alignment horizontal="center" vertical="center"/>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7" fillId="33" borderId="0" xfId="63" applyNumberFormat="1" applyFont="1" applyFill="1" applyBorder="1" applyAlignment="1">
      <alignment horizontal="center" vertical="center" wrapText="1"/>
      <protection/>
    </xf>
    <xf numFmtId="0" fontId="7" fillId="33" borderId="0" xfId="63" applyNumberFormat="1" applyFont="1" applyFill="1" applyBorder="1" applyAlignment="1">
      <alignment horizontal="center" vertical="center" wrapText="1"/>
      <protection/>
    </xf>
    <xf numFmtId="0" fontId="8" fillId="33" borderId="0" xfId="63" applyNumberFormat="1" applyFont="1" applyFill="1" applyBorder="1" applyAlignment="1">
      <alignment horizontal="right" vertical="center" wrapText="1"/>
      <protection/>
    </xf>
    <xf numFmtId="0" fontId="56" fillId="0" borderId="9" xfId="63" applyNumberFormat="1" applyFont="1" applyFill="1" applyBorder="1" applyAlignment="1">
      <alignment horizontal="center" vertical="center" wrapText="1"/>
      <protection/>
    </xf>
    <xf numFmtId="0" fontId="56" fillId="0" borderId="10" xfId="63" applyNumberFormat="1" applyFont="1" applyFill="1" applyBorder="1" applyAlignment="1">
      <alignment horizontal="center" vertical="center" wrapText="1"/>
      <protection/>
    </xf>
    <xf numFmtId="0" fontId="57" fillId="0" borderId="9" xfId="64" applyFont="1" applyBorder="1" applyAlignment="1">
      <alignment horizontal="center" vertical="center" wrapText="1"/>
      <protection/>
    </xf>
    <xf numFmtId="0" fontId="56" fillId="33" borderId="9" xfId="63" applyNumberFormat="1" applyFont="1" applyFill="1" applyBorder="1" applyAlignment="1">
      <alignment horizontal="center" vertical="center" wrapText="1"/>
      <protection/>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left" vertical="center" wrapText="1"/>
    </xf>
    <xf numFmtId="0" fontId="12" fillId="0" borderId="1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0" fillId="0" borderId="12"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0" fillId="0" borderId="13" xfId="0" applyFont="1" applyFill="1" applyBorder="1" applyAlignment="1">
      <alignment horizontal="left" vertical="center" wrapText="1"/>
    </xf>
    <xf numFmtId="0" fontId="4"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58" fillId="0" borderId="9" xfId="0" applyFont="1" applyFill="1" applyBorder="1" applyAlignment="1">
      <alignment vertical="center" wrapText="1"/>
    </xf>
    <xf numFmtId="0" fontId="10" fillId="0" borderId="11" xfId="0" applyFont="1" applyFill="1" applyBorder="1" applyAlignment="1">
      <alignment vertical="center" wrapText="1"/>
    </xf>
    <xf numFmtId="0" fontId="10" fillId="0" borderId="11"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9" xfId="0" applyFont="1" applyBorder="1" applyAlignment="1">
      <alignment vertical="center"/>
    </xf>
    <xf numFmtId="0" fontId="11" fillId="0" borderId="9" xfId="0" applyFont="1" applyBorder="1" applyAlignment="1">
      <alignment vertical="center" wrapText="1"/>
    </xf>
    <xf numFmtId="0" fontId="10" fillId="0" borderId="9" xfId="0" applyFont="1" applyFill="1" applyBorder="1" applyAlignment="1">
      <alignment vertical="center" wrapText="1"/>
    </xf>
    <xf numFmtId="0" fontId="10" fillId="0" borderId="11" xfId="0" applyFont="1" applyFill="1" applyBorder="1" applyAlignment="1">
      <alignment vertical="center" wrapText="1"/>
    </xf>
    <xf numFmtId="0" fontId="10" fillId="0" borderId="17" xfId="0" applyFont="1" applyFill="1" applyBorder="1" applyAlignment="1">
      <alignment vertical="center" wrapText="1"/>
    </xf>
    <xf numFmtId="0" fontId="0" fillId="0" borderId="0" xfId="0"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54" fillId="33" borderId="0" xfId="63" applyNumberFormat="1" applyFont="1" applyFill="1" applyBorder="1" applyAlignment="1">
      <alignment horizontal="center" vertical="center" wrapText="1"/>
      <protection/>
    </xf>
    <xf numFmtId="0" fontId="54" fillId="33" borderId="0" xfId="63" applyNumberFormat="1" applyFont="1" applyFill="1" applyBorder="1" applyAlignment="1">
      <alignment horizontal="center" vertical="center" wrapText="1"/>
      <protection/>
    </xf>
    <xf numFmtId="0" fontId="54" fillId="33" borderId="0" xfId="63" applyNumberFormat="1" applyFont="1" applyFill="1" applyBorder="1" applyAlignment="1">
      <alignment horizontal="center" vertical="center" wrapText="1"/>
      <protection/>
    </xf>
    <xf numFmtId="0" fontId="56" fillId="33" borderId="9" xfId="63" applyNumberFormat="1" applyFont="1" applyFill="1" applyBorder="1" applyAlignment="1">
      <alignment horizontal="center" vertical="center" wrapText="1"/>
      <protection/>
    </xf>
    <xf numFmtId="0" fontId="57" fillId="0" borderId="9" xfId="64" applyFont="1" applyBorder="1" applyAlignment="1">
      <alignment horizontal="center" vertical="center" wrapText="1"/>
      <protection/>
    </xf>
    <xf numFmtId="0" fontId="57" fillId="0" borderId="9" xfId="0" applyFont="1" applyBorder="1" applyAlignment="1">
      <alignment horizontal="center" vertical="center" wrapText="1"/>
    </xf>
    <xf numFmtId="0" fontId="59" fillId="33" borderId="9" xfId="63" applyNumberFormat="1" applyFont="1" applyFill="1" applyBorder="1" applyAlignment="1">
      <alignment horizontal="center" vertical="center" wrapText="1"/>
      <protection/>
    </xf>
    <xf numFmtId="0" fontId="56" fillId="33" borderId="9" xfId="63" applyNumberFormat="1" applyFont="1" applyFill="1" applyBorder="1" applyAlignment="1">
      <alignment horizontal="center" vertical="center" wrapText="1"/>
      <protection/>
    </xf>
    <xf numFmtId="0" fontId="59" fillId="33" borderId="9" xfId="63" applyNumberFormat="1" applyFont="1" applyFill="1" applyBorder="1" applyAlignment="1">
      <alignment horizontal="center" vertical="center" wrapText="1"/>
      <protection/>
    </xf>
    <xf numFmtId="0" fontId="4"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15" fillId="0" borderId="9" xfId="63" applyFont="1" applyFill="1" applyBorder="1" applyAlignment="1">
      <alignment horizontal="center" vertical="center" wrapText="1"/>
      <protection/>
    </xf>
    <xf numFmtId="0" fontId="15" fillId="0" borderId="9" xfId="63"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10" xfId="0" applyFont="1" applyFill="1" applyBorder="1" applyAlignment="1">
      <alignment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1" fillId="0" borderId="9" xfId="0" applyFont="1" applyFill="1" applyBorder="1" applyAlignment="1">
      <alignment vertical="center" wrapText="1"/>
    </xf>
    <xf numFmtId="0" fontId="1" fillId="0" borderId="10"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 fillId="0" borderId="12" xfId="0" applyFont="1" applyFill="1" applyBorder="1" applyAlignment="1">
      <alignment horizontal="center" vertical="center" wrapText="1"/>
    </xf>
    <xf numFmtId="0" fontId="15" fillId="0" borderId="11" xfId="0" applyFont="1" applyBorder="1" applyAlignment="1">
      <alignment horizontal="center" vertical="center"/>
    </xf>
    <xf numFmtId="0" fontId="1" fillId="0" borderId="9" xfId="0" applyFont="1" applyFill="1" applyBorder="1" applyAlignment="1">
      <alignment horizontal="center" vertical="center"/>
    </xf>
    <xf numFmtId="0" fontId="15" fillId="0" borderId="12"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vertical="center"/>
    </xf>
    <xf numFmtId="0" fontId="8" fillId="0" borderId="9"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Sheet1_1" xfId="64"/>
    <cellStyle name="常规_Sheet1_11" xfId="65"/>
    <cellStyle name="常规_Sheet1_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2"/>
  <sheetViews>
    <sheetView zoomScaleSheetLayoutView="100" workbookViewId="0" topLeftCell="A1">
      <selection activeCell="B44" sqref="B44:B50"/>
    </sheetView>
  </sheetViews>
  <sheetFormatPr defaultColWidth="9.00390625" defaultRowHeight="14.25"/>
  <cols>
    <col min="1" max="1" width="4.625" style="0" customWidth="1"/>
    <col min="2" max="2" width="31.125" style="0" customWidth="1"/>
    <col min="3" max="3" width="11.625" style="63" customWidth="1"/>
    <col min="4" max="4" width="10.25390625" style="0" customWidth="1"/>
    <col min="5" max="5" width="14.50390625" style="0" customWidth="1"/>
    <col min="6" max="6" width="13.375" style="0" customWidth="1"/>
  </cols>
  <sheetData>
    <row r="1" spans="1:6" ht="15">
      <c r="A1" s="64" t="s">
        <v>0</v>
      </c>
      <c r="B1" s="65"/>
      <c r="C1" s="66"/>
      <c r="D1" s="67"/>
      <c r="E1" s="67"/>
      <c r="F1" s="68"/>
    </row>
    <row r="2" spans="1:6" ht="67.5" customHeight="1">
      <c r="A2" s="69" t="s">
        <v>1</v>
      </c>
      <c r="B2" s="70"/>
      <c r="C2" s="71"/>
      <c r="D2" s="70"/>
      <c r="E2" s="70"/>
      <c r="F2" s="70"/>
    </row>
    <row r="3" spans="1:6" ht="21" customHeight="1">
      <c r="A3" s="2" t="s">
        <v>2</v>
      </c>
      <c r="B3" s="4" t="s">
        <v>3</v>
      </c>
      <c r="C3" s="72" t="s">
        <v>4</v>
      </c>
      <c r="D3" s="73" t="s">
        <v>5</v>
      </c>
      <c r="E3" s="74"/>
      <c r="F3" s="75" t="s">
        <v>6</v>
      </c>
    </row>
    <row r="4" spans="1:6" ht="19.5" customHeight="1">
      <c r="A4" s="5"/>
      <c r="B4" s="7"/>
      <c r="C4" s="76"/>
      <c r="D4" s="73" t="s">
        <v>7</v>
      </c>
      <c r="E4" s="73" t="s">
        <v>8</v>
      </c>
      <c r="F4" s="77"/>
    </row>
    <row r="5" spans="1:6" ht="24" customHeight="1">
      <c r="A5" s="78" t="s">
        <v>9</v>
      </c>
      <c r="B5" s="78"/>
      <c r="C5" s="8"/>
      <c r="D5" s="9">
        <f>D25+D42</f>
        <v>467.81</v>
      </c>
      <c r="E5" s="9">
        <f>E25+E42</f>
        <v>687</v>
      </c>
      <c r="F5" s="9">
        <f>F25+F42+F51</f>
        <v>2678</v>
      </c>
    </row>
    <row r="6" spans="1:6" ht="18.75" customHeight="1">
      <c r="A6" s="79">
        <v>1</v>
      </c>
      <c r="B6" s="60" t="s">
        <v>10</v>
      </c>
      <c r="C6" s="17" t="s">
        <v>11</v>
      </c>
      <c r="D6" s="80">
        <v>25</v>
      </c>
      <c r="E6" s="80">
        <v>10</v>
      </c>
      <c r="F6" s="15">
        <v>27</v>
      </c>
    </row>
    <row r="7" spans="1:6" ht="18.75" customHeight="1">
      <c r="A7" s="79">
        <v>2</v>
      </c>
      <c r="B7" s="60" t="s">
        <v>12</v>
      </c>
      <c r="C7" s="18"/>
      <c r="D7" s="80">
        <v>18.96</v>
      </c>
      <c r="E7" s="80">
        <v>23</v>
      </c>
      <c r="F7" s="15">
        <v>36</v>
      </c>
    </row>
    <row r="8" spans="1:6" ht="18.75" customHeight="1">
      <c r="A8" s="79">
        <v>3</v>
      </c>
      <c r="B8" s="60" t="s">
        <v>13</v>
      </c>
      <c r="C8" s="18"/>
      <c r="D8" s="81">
        <v>0</v>
      </c>
      <c r="E8" s="80">
        <v>40</v>
      </c>
      <c r="F8" s="15">
        <v>40</v>
      </c>
    </row>
    <row r="9" spans="1:6" ht="18.75" customHeight="1">
      <c r="A9" s="79">
        <v>4</v>
      </c>
      <c r="B9" s="60" t="s">
        <v>14</v>
      </c>
      <c r="C9" s="18"/>
      <c r="D9" s="82">
        <v>46.6</v>
      </c>
      <c r="E9" s="83">
        <v>63</v>
      </c>
      <c r="F9" s="15">
        <v>63</v>
      </c>
    </row>
    <row r="10" spans="1:6" ht="18.75" customHeight="1">
      <c r="A10" s="79">
        <v>5</v>
      </c>
      <c r="B10" s="60" t="s">
        <v>15</v>
      </c>
      <c r="C10" s="18"/>
      <c r="D10" s="82">
        <v>0</v>
      </c>
      <c r="E10" s="83">
        <v>27</v>
      </c>
      <c r="F10" s="15">
        <v>27</v>
      </c>
    </row>
    <row r="11" spans="1:6" ht="18.75" customHeight="1">
      <c r="A11" s="79">
        <v>6</v>
      </c>
      <c r="B11" s="60" t="s">
        <v>16</v>
      </c>
      <c r="C11" s="18"/>
      <c r="D11" s="82">
        <v>5.95</v>
      </c>
      <c r="E11" s="83">
        <v>24</v>
      </c>
      <c r="F11" s="15">
        <v>27</v>
      </c>
    </row>
    <row r="12" spans="1:6" ht="18.75" customHeight="1">
      <c r="A12" s="79">
        <v>7</v>
      </c>
      <c r="B12" s="60" t="s">
        <v>17</v>
      </c>
      <c r="C12" s="18"/>
      <c r="D12" s="82">
        <v>11.53</v>
      </c>
      <c r="E12" s="83">
        <v>17</v>
      </c>
      <c r="F12" s="15">
        <v>25</v>
      </c>
    </row>
    <row r="13" spans="1:6" ht="18.75" customHeight="1">
      <c r="A13" s="79">
        <v>8</v>
      </c>
      <c r="B13" s="60" t="s">
        <v>18</v>
      </c>
      <c r="C13" s="18"/>
      <c r="D13" s="82">
        <v>0</v>
      </c>
      <c r="E13" s="83">
        <v>44</v>
      </c>
      <c r="F13" s="15">
        <v>40</v>
      </c>
    </row>
    <row r="14" spans="1:6" ht="18.75" customHeight="1">
      <c r="A14" s="79">
        <v>9</v>
      </c>
      <c r="B14" s="60" t="s">
        <v>19</v>
      </c>
      <c r="C14" s="18"/>
      <c r="D14" s="82">
        <v>1.7</v>
      </c>
      <c r="E14" s="83">
        <v>24</v>
      </c>
      <c r="F14" s="15">
        <v>25</v>
      </c>
    </row>
    <row r="15" spans="1:6" ht="18.75" customHeight="1">
      <c r="A15" s="79">
        <v>10</v>
      </c>
      <c r="B15" s="60" t="s">
        <v>20</v>
      </c>
      <c r="C15" s="18"/>
      <c r="D15" s="82">
        <v>10.72</v>
      </c>
      <c r="E15" s="83">
        <v>25</v>
      </c>
      <c r="F15" s="15">
        <v>32</v>
      </c>
    </row>
    <row r="16" spans="1:6" ht="18.75" customHeight="1">
      <c r="A16" s="79">
        <v>11</v>
      </c>
      <c r="B16" s="60" t="s">
        <v>21</v>
      </c>
      <c r="C16" s="18"/>
      <c r="D16" s="82">
        <v>11.66</v>
      </c>
      <c r="E16" s="83">
        <v>10</v>
      </c>
      <c r="F16" s="15">
        <v>18</v>
      </c>
    </row>
    <row r="17" spans="1:6" ht="18.75" customHeight="1">
      <c r="A17" s="79">
        <v>12</v>
      </c>
      <c r="B17" s="60" t="s">
        <v>22</v>
      </c>
      <c r="C17" s="18"/>
      <c r="D17" s="82">
        <v>0.64</v>
      </c>
      <c r="E17" s="83">
        <v>12</v>
      </c>
      <c r="F17" s="15">
        <v>12</v>
      </c>
    </row>
    <row r="18" spans="1:6" ht="18.75" customHeight="1">
      <c r="A18" s="79">
        <v>13</v>
      </c>
      <c r="B18" s="60" t="s">
        <v>23</v>
      </c>
      <c r="C18" s="18"/>
      <c r="D18" s="82">
        <v>0</v>
      </c>
      <c r="E18" s="83">
        <v>34</v>
      </c>
      <c r="F18" s="15">
        <v>34</v>
      </c>
    </row>
    <row r="19" spans="1:6" ht="18.75" customHeight="1">
      <c r="A19" s="79">
        <v>14</v>
      </c>
      <c r="B19" s="60" t="s">
        <v>24</v>
      </c>
      <c r="C19" s="18"/>
      <c r="D19" s="82">
        <v>12.5</v>
      </c>
      <c r="E19" s="83">
        <v>12</v>
      </c>
      <c r="F19" s="15">
        <v>20</v>
      </c>
    </row>
    <row r="20" spans="1:6" ht="18.75" customHeight="1">
      <c r="A20" s="79">
        <v>15</v>
      </c>
      <c r="B20" s="60" t="s">
        <v>25</v>
      </c>
      <c r="C20" s="18"/>
      <c r="D20" s="82">
        <v>17.1</v>
      </c>
      <c r="E20" s="83">
        <v>24</v>
      </c>
      <c r="F20" s="15">
        <v>35</v>
      </c>
    </row>
    <row r="21" spans="1:6" ht="18.75" customHeight="1">
      <c r="A21" s="79">
        <v>16</v>
      </c>
      <c r="B21" s="60" t="s">
        <v>26</v>
      </c>
      <c r="C21" s="18"/>
      <c r="D21" s="82">
        <v>0</v>
      </c>
      <c r="E21" s="83">
        <v>34</v>
      </c>
      <c r="F21" s="15">
        <v>34</v>
      </c>
    </row>
    <row r="22" spans="1:6" ht="18.75" customHeight="1">
      <c r="A22" s="79">
        <v>17</v>
      </c>
      <c r="B22" s="60" t="s">
        <v>27</v>
      </c>
      <c r="C22" s="18"/>
      <c r="D22" s="82">
        <v>0</v>
      </c>
      <c r="E22" s="83">
        <v>15</v>
      </c>
      <c r="F22" s="15">
        <v>15</v>
      </c>
    </row>
    <row r="23" spans="1:6" ht="18.75" customHeight="1">
      <c r="A23" s="79">
        <v>18</v>
      </c>
      <c r="B23" s="60" t="s">
        <v>28</v>
      </c>
      <c r="C23" s="18"/>
      <c r="D23" s="82">
        <v>21.36</v>
      </c>
      <c r="E23" s="83">
        <v>14</v>
      </c>
      <c r="F23" s="15">
        <v>28</v>
      </c>
    </row>
    <row r="24" spans="1:6" ht="18.75" customHeight="1">
      <c r="A24" s="79">
        <v>19</v>
      </c>
      <c r="B24" s="60" t="s">
        <v>29</v>
      </c>
      <c r="C24" s="18"/>
      <c r="D24" s="82">
        <v>0</v>
      </c>
      <c r="E24" s="83">
        <v>10</v>
      </c>
      <c r="F24" s="15">
        <v>10</v>
      </c>
    </row>
    <row r="25" spans="1:6" ht="18.75" customHeight="1">
      <c r="A25" s="84" t="s">
        <v>30</v>
      </c>
      <c r="B25" s="84"/>
      <c r="C25" s="85"/>
      <c r="D25" s="9">
        <f>SUM(D6:D24)</f>
        <v>183.71999999999997</v>
      </c>
      <c r="E25" s="9">
        <f>SUM(E6:E24)</f>
        <v>462</v>
      </c>
      <c r="F25" s="9">
        <f>SUM(F6:F24)</f>
        <v>548</v>
      </c>
    </row>
    <row r="26" spans="1:6" ht="18" customHeight="1">
      <c r="A26" s="79">
        <v>1</v>
      </c>
      <c r="B26" s="86" t="s">
        <v>12</v>
      </c>
      <c r="C26" s="38" t="s">
        <v>31</v>
      </c>
      <c r="D26" s="80">
        <v>49.98</v>
      </c>
      <c r="E26" s="80">
        <v>0</v>
      </c>
      <c r="F26" s="80">
        <v>30</v>
      </c>
    </row>
    <row r="27" spans="1:6" ht="18" customHeight="1">
      <c r="A27" s="79">
        <v>2</v>
      </c>
      <c r="B27" s="60" t="s">
        <v>13</v>
      </c>
      <c r="C27" s="38"/>
      <c r="D27" s="80">
        <v>43.57</v>
      </c>
      <c r="E27" s="80">
        <v>0</v>
      </c>
      <c r="F27" s="80">
        <v>30</v>
      </c>
    </row>
    <row r="28" spans="1:6" ht="18" customHeight="1">
      <c r="A28" s="79">
        <v>3</v>
      </c>
      <c r="B28" s="60" t="s">
        <v>14</v>
      </c>
      <c r="C28" s="38"/>
      <c r="D28" s="80">
        <v>18.31</v>
      </c>
      <c r="E28" s="80">
        <v>60</v>
      </c>
      <c r="F28" s="80">
        <v>37</v>
      </c>
    </row>
    <row r="29" spans="1:6" ht="18" customHeight="1">
      <c r="A29" s="79">
        <v>4</v>
      </c>
      <c r="B29" s="60" t="s">
        <v>15</v>
      </c>
      <c r="C29" s="38"/>
      <c r="D29" s="80">
        <v>0</v>
      </c>
      <c r="E29" s="80">
        <v>40</v>
      </c>
      <c r="F29" s="80">
        <v>40</v>
      </c>
    </row>
    <row r="30" spans="1:6" ht="18" customHeight="1">
      <c r="A30" s="79">
        <v>5</v>
      </c>
      <c r="B30" s="60" t="s">
        <v>32</v>
      </c>
      <c r="C30" s="38"/>
      <c r="D30" s="80">
        <v>51.5</v>
      </c>
      <c r="E30" s="80">
        <v>0</v>
      </c>
      <c r="F30" s="80">
        <v>10</v>
      </c>
    </row>
    <row r="31" spans="1:6" ht="18" customHeight="1">
      <c r="A31" s="79">
        <v>6</v>
      </c>
      <c r="B31" s="60" t="s">
        <v>33</v>
      </c>
      <c r="C31" s="38"/>
      <c r="D31" s="80">
        <v>11.4</v>
      </c>
      <c r="E31" s="80">
        <v>10</v>
      </c>
      <c r="F31" s="80">
        <v>17</v>
      </c>
    </row>
    <row r="32" spans="1:6" ht="18.75" customHeight="1">
      <c r="A32" s="79">
        <v>7</v>
      </c>
      <c r="B32" s="60" t="s">
        <v>34</v>
      </c>
      <c r="C32" s="38"/>
      <c r="D32" s="80">
        <v>9.75</v>
      </c>
      <c r="E32" s="80">
        <v>0</v>
      </c>
      <c r="F32" s="80">
        <v>6</v>
      </c>
    </row>
    <row r="33" spans="1:6" ht="18.75" customHeight="1">
      <c r="A33" s="79">
        <v>8</v>
      </c>
      <c r="B33" s="60" t="s">
        <v>35</v>
      </c>
      <c r="C33" s="38"/>
      <c r="D33" s="80">
        <v>0</v>
      </c>
      <c r="E33" s="80">
        <v>5</v>
      </c>
      <c r="F33" s="80">
        <v>5</v>
      </c>
    </row>
    <row r="34" spans="1:6" ht="18.75" customHeight="1">
      <c r="A34" s="79">
        <v>9</v>
      </c>
      <c r="B34" s="60" t="s">
        <v>20</v>
      </c>
      <c r="C34" s="38"/>
      <c r="D34" s="80">
        <v>2.91</v>
      </c>
      <c r="E34" s="80">
        <v>30</v>
      </c>
      <c r="F34" s="80">
        <v>32</v>
      </c>
    </row>
    <row r="35" spans="1:6" ht="18.75" customHeight="1">
      <c r="A35" s="79">
        <v>10</v>
      </c>
      <c r="B35" s="60" t="s">
        <v>21</v>
      </c>
      <c r="C35" s="38"/>
      <c r="D35" s="80">
        <v>5.18</v>
      </c>
      <c r="E35" s="80">
        <v>0</v>
      </c>
      <c r="F35" s="80">
        <v>3</v>
      </c>
    </row>
    <row r="36" spans="1:6" ht="18.75" customHeight="1">
      <c r="A36" s="79">
        <v>11</v>
      </c>
      <c r="B36" s="60" t="s">
        <v>23</v>
      </c>
      <c r="C36" s="38"/>
      <c r="D36" s="80">
        <v>5.16</v>
      </c>
      <c r="E36" s="80">
        <v>0</v>
      </c>
      <c r="F36" s="80">
        <v>3</v>
      </c>
    </row>
    <row r="37" spans="1:6" ht="18.75" customHeight="1">
      <c r="A37" s="79">
        <v>12</v>
      </c>
      <c r="B37" s="60" t="s">
        <v>25</v>
      </c>
      <c r="C37" s="38" t="s">
        <v>31</v>
      </c>
      <c r="D37" s="80">
        <v>3</v>
      </c>
      <c r="E37" s="80">
        <v>0</v>
      </c>
      <c r="F37" s="80">
        <v>2</v>
      </c>
    </row>
    <row r="38" spans="1:6" ht="18.75" customHeight="1">
      <c r="A38" s="79">
        <v>13</v>
      </c>
      <c r="B38" s="60" t="s">
        <v>36</v>
      </c>
      <c r="C38" s="38"/>
      <c r="D38" s="80">
        <v>19.33</v>
      </c>
      <c r="E38" s="80">
        <v>40</v>
      </c>
      <c r="F38" s="80">
        <v>47</v>
      </c>
    </row>
    <row r="39" spans="1:6" ht="18.75" customHeight="1">
      <c r="A39" s="79">
        <v>14</v>
      </c>
      <c r="B39" s="60" t="s">
        <v>37</v>
      </c>
      <c r="C39" s="38"/>
      <c r="D39" s="80">
        <v>0</v>
      </c>
      <c r="E39" s="80">
        <v>40</v>
      </c>
      <c r="F39" s="80">
        <v>40</v>
      </c>
    </row>
    <row r="40" spans="1:6" ht="18.75" customHeight="1">
      <c r="A40" s="79">
        <v>15</v>
      </c>
      <c r="B40" s="60" t="s">
        <v>38</v>
      </c>
      <c r="C40" s="38"/>
      <c r="D40" s="80">
        <v>38</v>
      </c>
      <c r="E40" s="80">
        <v>0</v>
      </c>
      <c r="F40" s="80">
        <v>26</v>
      </c>
    </row>
    <row r="41" spans="1:6" ht="18.75" customHeight="1">
      <c r="A41" s="79">
        <v>16</v>
      </c>
      <c r="B41" s="60" t="s">
        <v>39</v>
      </c>
      <c r="C41" s="38"/>
      <c r="D41" s="80">
        <v>26</v>
      </c>
      <c r="E41" s="80">
        <v>0</v>
      </c>
      <c r="F41" s="80">
        <v>18</v>
      </c>
    </row>
    <row r="42" spans="1:6" ht="18.75" customHeight="1">
      <c r="A42" s="84" t="s">
        <v>30</v>
      </c>
      <c r="B42" s="84"/>
      <c r="C42" s="85"/>
      <c r="D42" s="9">
        <f>SUM(D26:D41)</f>
        <v>284.09000000000003</v>
      </c>
      <c r="E42" s="9">
        <f>SUM(E26:E41)</f>
        <v>225</v>
      </c>
      <c r="F42" s="9">
        <f>SUM(F26:F41)</f>
        <v>346</v>
      </c>
    </row>
    <row r="43" spans="1:6" ht="36" customHeight="1">
      <c r="A43" s="87" t="s">
        <v>2</v>
      </c>
      <c r="B43" s="88" t="s">
        <v>3</v>
      </c>
      <c r="C43" s="89" t="s">
        <v>4</v>
      </c>
      <c r="D43" s="90" t="s">
        <v>40</v>
      </c>
      <c r="E43" s="91" t="s">
        <v>41</v>
      </c>
      <c r="F43" s="92" t="s">
        <v>42</v>
      </c>
    </row>
    <row r="44" spans="1:6" ht="39">
      <c r="A44" s="93">
        <v>1</v>
      </c>
      <c r="B44" s="94" t="s">
        <v>43</v>
      </c>
      <c r="C44" s="95" t="s">
        <v>44</v>
      </c>
      <c r="D44" s="96">
        <v>1</v>
      </c>
      <c r="E44" s="97">
        <v>71088.54</v>
      </c>
      <c r="F44" s="97">
        <v>500</v>
      </c>
    </row>
    <row r="45" spans="1:6" ht="39">
      <c r="A45" s="93">
        <v>2</v>
      </c>
      <c r="B45" s="94" t="s">
        <v>45</v>
      </c>
      <c r="C45" s="98"/>
      <c r="D45" s="99"/>
      <c r="E45" s="97">
        <v>21051.1</v>
      </c>
      <c r="F45" s="97">
        <v>500</v>
      </c>
    </row>
    <row r="46" spans="1:6" ht="39">
      <c r="A46" s="100">
        <v>3</v>
      </c>
      <c r="B46" s="94" t="s">
        <v>46</v>
      </c>
      <c r="C46" s="98"/>
      <c r="D46" s="96">
        <v>2</v>
      </c>
      <c r="E46" s="97">
        <v>51.635</v>
      </c>
      <c r="F46" s="97">
        <v>41</v>
      </c>
    </row>
    <row r="47" spans="1:6" ht="39">
      <c r="A47" s="93">
        <v>4</v>
      </c>
      <c r="B47" s="94" t="s">
        <v>47</v>
      </c>
      <c r="C47" s="98"/>
      <c r="D47" s="101"/>
      <c r="E47" s="97">
        <v>666.74</v>
      </c>
      <c r="F47" s="97">
        <v>400</v>
      </c>
    </row>
    <row r="48" spans="1:6" ht="39">
      <c r="A48" s="100">
        <v>5</v>
      </c>
      <c r="B48" s="94" t="s">
        <v>48</v>
      </c>
      <c r="C48" s="98"/>
      <c r="D48" s="101"/>
      <c r="E48" s="97">
        <v>80</v>
      </c>
      <c r="F48" s="97">
        <v>64</v>
      </c>
    </row>
    <row r="49" spans="1:6" ht="39">
      <c r="A49" s="100">
        <v>6</v>
      </c>
      <c r="B49" s="94" t="s">
        <v>49</v>
      </c>
      <c r="C49" s="98"/>
      <c r="D49" s="101"/>
      <c r="E49" s="97">
        <v>290.9</v>
      </c>
      <c r="F49" s="97">
        <v>232</v>
      </c>
    </row>
    <row r="50" spans="1:6" ht="39">
      <c r="A50" s="100">
        <v>7</v>
      </c>
      <c r="B50" s="94" t="s">
        <v>50</v>
      </c>
      <c r="C50" s="98"/>
      <c r="D50" s="99"/>
      <c r="E50" s="97">
        <v>59.1298</v>
      </c>
      <c r="F50" s="97">
        <v>47</v>
      </c>
    </row>
    <row r="51" spans="1:6" ht="27" customHeight="1">
      <c r="A51" s="102" t="s">
        <v>51</v>
      </c>
      <c r="B51" s="78"/>
      <c r="C51" s="8"/>
      <c r="D51" s="103"/>
      <c r="E51" s="104">
        <f>SUM(E44:E50)</f>
        <v>93288.04479999997</v>
      </c>
      <c r="F51" s="104">
        <f>SUM(F44:F50)</f>
        <v>1784</v>
      </c>
    </row>
    <row r="52" spans="1:6" ht="42" customHeight="1">
      <c r="A52" s="105" t="s">
        <v>52</v>
      </c>
      <c r="B52" s="106"/>
      <c r="C52" s="106"/>
      <c r="D52" s="106"/>
      <c r="E52" s="106"/>
      <c r="F52" s="106"/>
    </row>
  </sheetData>
  <sheetProtection/>
  <mergeCells count="18">
    <mergeCell ref="A1:B1"/>
    <mergeCell ref="A2:F2"/>
    <mergeCell ref="D3:E3"/>
    <mergeCell ref="A5:C5"/>
    <mergeCell ref="A25:C25"/>
    <mergeCell ref="A42:C42"/>
    <mergeCell ref="A51:C51"/>
    <mergeCell ref="A52:F52"/>
    <mergeCell ref="A3:A4"/>
    <mergeCell ref="B3:B4"/>
    <mergeCell ref="C3:C4"/>
    <mergeCell ref="C6:C24"/>
    <mergeCell ref="C26:C36"/>
    <mergeCell ref="C37:C41"/>
    <mergeCell ref="C44:C50"/>
    <mergeCell ref="D44:D45"/>
    <mergeCell ref="D46:D50"/>
    <mergeCell ref="F3:F4"/>
  </mergeCells>
  <printOptions/>
  <pageMargins left="0.7513888888888889" right="0.7513888888888889" top="1" bottom="1" header="0.5118055555555555" footer="0.5118055555555555"/>
  <pageSetup fitToHeight="0" fitToWidth="1" horizontalDpi="600" verticalDpi="600" orientation="portrait" paperSize="9" scale="9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43"/>
  <sheetViews>
    <sheetView zoomScaleSheetLayoutView="100" workbookViewId="0" topLeftCell="A31">
      <selection activeCell="O21" sqref="O21"/>
    </sheetView>
  </sheetViews>
  <sheetFormatPr defaultColWidth="9.00390625" defaultRowHeight="14.25"/>
  <cols>
    <col min="1" max="1" width="5.75390625" style="0" customWidth="1"/>
    <col min="4" max="4" width="19.125" style="0" customWidth="1"/>
    <col min="5" max="5" width="16.625" style="0" customWidth="1"/>
    <col min="6" max="6" width="12.50390625" style="0" customWidth="1"/>
    <col min="7" max="7" width="12.25390625" style="0" customWidth="1"/>
    <col min="8" max="8" width="12.00390625" style="0" customWidth="1"/>
    <col min="9" max="9" width="8.125" style="0" customWidth="1"/>
    <col min="10" max="10" width="16.625" style="0" customWidth="1"/>
  </cols>
  <sheetData>
    <row r="1" spans="1:10" ht="45.75" customHeight="1">
      <c r="A1" s="25" t="s">
        <v>53</v>
      </c>
      <c r="B1" s="26"/>
      <c r="C1" s="26"/>
      <c r="D1" s="26"/>
      <c r="E1" s="26"/>
      <c r="F1" s="26"/>
      <c r="G1" s="26"/>
      <c r="H1" s="26"/>
      <c r="I1" s="26"/>
      <c r="J1" s="26"/>
    </row>
    <row r="2" spans="1:10" ht="27" customHeight="1">
      <c r="A2" s="27" t="s">
        <v>54</v>
      </c>
      <c r="B2" s="27"/>
      <c r="C2" s="27"/>
      <c r="D2" s="27"/>
      <c r="E2" s="27"/>
      <c r="F2" s="27"/>
      <c r="G2" s="27"/>
      <c r="H2" s="27"/>
      <c r="I2" s="27"/>
      <c r="J2" s="27"/>
    </row>
    <row r="3" spans="1:10" ht="36" customHeight="1">
      <c r="A3" s="4" t="s">
        <v>2</v>
      </c>
      <c r="B3" s="28" t="s">
        <v>55</v>
      </c>
      <c r="C3" s="29" t="s">
        <v>56</v>
      </c>
      <c r="D3" s="29" t="s">
        <v>57</v>
      </c>
      <c r="E3" s="29" t="s">
        <v>58</v>
      </c>
      <c r="F3" s="30" t="s">
        <v>59</v>
      </c>
      <c r="G3" s="31" t="s">
        <v>60</v>
      </c>
      <c r="H3" s="31" t="s">
        <v>61</v>
      </c>
      <c r="I3" s="31" t="s">
        <v>62</v>
      </c>
      <c r="J3" s="31" t="s">
        <v>63</v>
      </c>
    </row>
    <row r="4" spans="1:10" ht="25.5" customHeight="1">
      <c r="A4" s="32" t="s">
        <v>9</v>
      </c>
      <c r="B4" s="33"/>
      <c r="C4" s="33">
        <v>11</v>
      </c>
      <c r="D4" s="33">
        <v>54</v>
      </c>
      <c r="E4" s="33"/>
      <c r="F4" s="34">
        <f>SUM(F5:F43)/2</f>
        <v>257724.55194000003</v>
      </c>
      <c r="G4" s="34">
        <f>SUM(G5:G43)/2</f>
        <v>94137.28193999999</v>
      </c>
      <c r="H4" s="34">
        <f>H13+H18+H25+H32+H38+H41+H43</f>
        <v>2740</v>
      </c>
      <c r="I4" s="34">
        <f>I13+I18+I25+I32+I38+I41+I43</f>
        <v>1784</v>
      </c>
      <c r="J4" s="58"/>
    </row>
    <row r="5" spans="1:10" ht="30" customHeight="1">
      <c r="A5" s="8">
        <v>1</v>
      </c>
      <c r="B5" s="35" t="s">
        <v>64</v>
      </c>
      <c r="C5" s="36" t="s">
        <v>65</v>
      </c>
      <c r="D5" s="37" t="s">
        <v>66</v>
      </c>
      <c r="E5" s="37" t="s">
        <v>67</v>
      </c>
      <c r="F5" s="38">
        <v>300</v>
      </c>
      <c r="G5" s="38">
        <v>90</v>
      </c>
      <c r="H5" s="38"/>
      <c r="I5" s="38"/>
      <c r="J5" s="37" t="s">
        <v>68</v>
      </c>
    </row>
    <row r="6" spans="1:10" ht="30" customHeight="1">
      <c r="A6" s="8">
        <v>2</v>
      </c>
      <c r="B6" s="35"/>
      <c r="C6" s="36"/>
      <c r="D6" s="37" t="s">
        <v>69</v>
      </c>
      <c r="E6" s="37" t="s">
        <v>67</v>
      </c>
      <c r="F6" s="38">
        <v>98.7</v>
      </c>
      <c r="G6" s="38">
        <v>34.58</v>
      </c>
      <c r="H6" s="38"/>
      <c r="I6" s="38"/>
      <c r="J6" s="37" t="s">
        <v>70</v>
      </c>
    </row>
    <row r="7" spans="1:10" ht="42.75" customHeight="1">
      <c r="A7" s="8">
        <v>3</v>
      </c>
      <c r="B7" s="35"/>
      <c r="C7" s="36"/>
      <c r="D7" s="37" t="s">
        <v>71</v>
      </c>
      <c r="E7" s="37" t="s">
        <v>72</v>
      </c>
      <c r="F7" s="38">
        <v>59.6</v>
      </c>
      <c r="G7" s="38">
        <v>59.6</v>
      </c>
      <c r="H7" s="38"/>
      <c r="I7" s="38"/>
      <c r="J7" s="37" t="s">
        <v>73</v>
      </c>
    </row>
    <row r="8" spans="1:10" ht="39" customHeight="1">
      <c r="A8" s="8">
        <v>4</v>
      </c>
      <c r="B8" s="35"/>
      <c r="C8" s="36"/>
      <c r="D8" s="37" t="s">
        <v>74</v>
      </c>
      <c r="E8" s="37" t="s">
        <v>75</v>
      </c>
      <c r="F8" s="38">
        <v>3000</v>
      </c>
      <c r="G8" s="38">
        <v>300</v>
      </c>
      <c r="H8" s="38"/>
      <c r="I8" s="38"/>
      <c r="J8" s="37" t="s">
        <v>76</v>
      </c>
    </row>
    <row r="9" spans="1:10" ht="34.5" customHeight="1">
      <c r="A9" s="8">
        <v>5</v>
      </c>
      <c r="B9" s="35"/>
      <c r="C9" s="36"/>
      <c r="D9" s="37" t="s">
        <v>77</v>
      </c>
      <c r="E9" s="37" t="s">
        <v>72</v>
      </c>
      <c r="F9" s="38">
        <v>41.55</v>
      </c>
      <c r="G9" s="38">
        <v>32.57</v>
      </c>
      <c r="H9" s="38"/>
      <c r="I9" s="38"/>
      <c r="J9" s="59" t="s">
        <v>78</v>
      </c>
    </row>
    <row r="10" spans="1:10" ht="51" customHeight="1">
      <c r="A10" s="8">
        <v>6</v>
      </c>
      <c r="B10" s="35"/>
      <c r="C10" s="36"/>
      <c r="D10" s="37" t="s">
        <v>79</v>
      </c>
      <c r="E10" s="37" t="s">
        <v>67</v>
      </c>
      <c r="F10" s="38">
        <v>61.7</v>
      </c>
      <c r="G10" s="38">
        <v>61.7</v>
      </c>
      <c r="H10" s="38"/>
      <c r="I10" s="38"/>
      <c r="J10" s="59" t="s">
        <v>80</v>
      </c>
    </row>
    <row r="11" spans="1:10" ht="30" customHeight="1">
      <c r="A11" s="8">
        <v>7</v>
      </c>
      <c r="B11" s="35"/>
      <c r="C11" s="36"/>
      <c r="D11" s="37" t="s">
        <v>81</v>
      </c>
      <c r="E11" s="37" t="s">
        <v>82</v>
      </c>
      <c r="F11" s="38">
        <v>4.7792</v>
      </c>
      <c r="G11" s="38">
        <v>4.7792</v>
      </c>
      <c r="H11" s="38"/>
      <c r="I11" s="38"/>
      <c r="J11" s="59" t="s">
        <v>80</v>
      </c>
    </row>
    <row r="12" spans="1:10" ht="30" customHeight="1">
      <c r="A12" s="8">
        <v>8</v>
      </c>
      <c r="B12" s="39"/>
      <c r="C12" s="36"/>
      <c r="D12" s="37" t="s">
        <v>83</v>
      </c>
      <c r="E12" s="37" t="s">
        <v>82</v>
      </c>
      <c r="F12" s="38">
        <v>7.6687</v>
      </c>
      <c r="G12" s="38">
        <v>7.6687</v>
      </c>
      <c r="H12" s="38"/>
      <c r="I12" s="38"/>
      <c r="J12" s="59" t="s">
        <v>80</v>
      </c>
    </row>
    <row r="13" spans="1:10" ht="24" customHeight="1">
      <c r="A13" s="8" t="s">
        <v>51</v>
      </c>
      <c r="B13" s="8"/>
      <c r="C13" s="8"/>
      <c r="D13" s="8"/>
      <c r="E13" s="8"/>
      <c r="F13" s="40">
        <f>SUM(F5:F12)</f>
        <v>3573.9979000000003</v>
      </c>
      <c r="G13" s="40">
        <f>SUM(G5:G12)</f>
        <v>590.8978999999999</v>
      </c>
      <c r="H13" s="40">
        <v>500</v>
      </c>
      <c r="I13" s="40">
        <v>232</v>
      </c>
      <c r="J13" s="60"/>
    </row>
    <row r="14" spans="1:10" ht="30" customHeight="1">
      <c r="A14" s="8">
        <v>9</v>
      </c>
      <c r="B14" s="41" t="s">
        <v>84</v>
      </c>
      <c r="C14" s="41" t="s">
        <v>85</v>
      </c>
      <c r="D14" s="37" t="s">
        <v>86</v>
      </c>
      <c r="E14" s="37" t="s">
        <v>87</v>
      </c>
      <c r="F14" s="38">
        <v>800</v>
      </c>
      <c r="G14" s="38">
        <v>350</v>
      </c>
      <c r="H14" s="38"/>
      <c r="I14" s="38"/>
      <c r="J14" s="60" t="s">
        <v>78</v>
      </c>
    </row>
    <row r="15" spans="1:10" ht="30" customHeight="1">
      <c r="A15" s="8">
        <v>10</v>
      </c>
      <c r="B15" s="42"/>
      <c r="C15" s="42"/>
      <c r="D15" s="37" t="s">
        <v>88</v>
      </c>
      <c r="E15" s="37" t="s">
        <v>87</v>
      </c>
      <c r="F15" s="38">
        <v>16.74</v>
      </c>
      <c r="G15" s="38">
        <v>16.74</v>
      </c>
      <c r="H15" s="38"/>
      <c r="I15" s="38"/>
      <c r="J15" s="60" t="s">
        <v>80</v>
      </c>
    </row>
    <row r="16" spans="1:10" ht="30" customHeight="1">
      <c r="A16" s="8">
        <v>11</v>
      </c>
      <c r="B16" s="42"/>
      <c r="C16" s="42"/>
      <c r="D16" s="37" t="s">
        <v>89</v>
      </c>
      <c r="E16" s="37" t="s">
        <v>87</v>
      </c>
      <c r="F16" s="38">
        <v>610</v>
      </c>
      <c r="G16" s="38">
        <v>300</v>
      </c>
      <c r="H16" s="19"/>
      <c r="I16" s="19"/>
      <c r="J16" s="61" t="s">
        <v>90</v>
      </c>
    </row>
    <row r="17" spans="1:10" ht="30" customHeight="1">
      <c r="A17" s="8">
        <v>12</v>
      </c>
      <c r="B17" s="42"/>
      <c r="C17" s="42"/>
      <c r="D17" s="37" t="s">
        <v>91</v>
      </c>
      <c r="E17" s="37" t="s">
        <v>92</v>
      </c>
      <c r="F17" s="38">
        <v>40000</v>
      </c>
      <c r="G17" s="38">
        <v>0</v>
      </c>
      <c r="H17" s="19"/>
      <c r="I17" s="19"/>
      <c r="J17" s="61" t="s">
        <v>78</v>
      </c>
    </row>
    <row r="18" spans="1:10" ht="30" customHeight="1">
      <c r="A18" s="8" t="s">
        <v>51</v>
      </c>
      <c r="B18" s="8"/>
      <c r="C18" s="8"/>
      <c r="D18" s="8"/>
      <c r="E18" s="8"/>
      <c r="F18" s="40">
        <f>SUM(F14:F17)</f>
        <v>41426.74</v>
      </c>
      <c r="G18" s="40">
        <f>SUM(G14:G17)</f>
        <v>666.74</v>
      </c>
      <c r="H18" s="43">
        <v>500</v>
      </c>
      <c r="I18" s="43">
        <v>400</v>
      </c>
      <c r="J18" s="62"/>
    </row>
    <row r="19" spans="1:10" ht="37.5" customHeight="1">
      <c r="A19" s="8">
        <v>13</v>
      </c>
      <c r="B19" s="36" t="s">
        <v>84</v>
      </c>
      <c r="C19" s="36" t="s">
        <v>93</v>
      </c>
      <c r="D19" s="36" t="s">
        <v>94</v>
      </c>
      <c r="E19" s="36" t="s">
        <v>95</v>
      </c>
      <c r="F19" s="38">
        <v>4700</v>
      </c>
      <c r="G19" s="38">
        <v>4700</v>
      </c>
      <c r="H19" s="19"/>
      <c r="I19" s="19"/>
      <c r="J19" s="61" t="s">
        <v>80</v>
      </c>
    </row>
    <row r="20" spans="1:10" ht="33.75" customHeight="1">
      <c r="A20" s="8">
        <v>14</v>
      </c>
      <c r="B20" s="36"/>
      <c r="C20" s="36"/>
      <c r="D20" s="36" t="s">
        <v>96</v>
      </c>
      <c r="E20" s="36" t="s">
        <v>95</v>
      </c>
      <c r="F20" s="38">
        <v>377</v>
      </c>
      <c r="G20" s="38">
        <v>377</v>
      </c>
      <c r="H20" s="19"/>
      <c r="I20" s="19"/>
      <c r="J20" s="61" t="s">
        <v>97</v>
      </c>
    </row>
    <row r="21" spans="1:10" ht="42" customHeight="1">
      <c r="A21" s="8">
        <v>15</v>
      </c>
      <c r="B21" s="36"/>
      <c r="C21" s="36"/>
      <c r="D21" s="36" t="s">
        <v>98</v>
      </c>
      <c r="E21" s="36" t="s">
        <v>99</v>
      </c>
      <c r="F21" s="38">
        <v>800</v>
      </c>
      <c r="G21" s="38">
        <v>560</v>
      </c>
      <c r="H21" s="19"/>
      <c r="I21" s="19"/>
      <c r="J21" s="61" t="s">
        <v>78</v>
      </c>
    </row>
    <row r="22" spans="1:10" ht="45" customHeight="1">
      <c r="A22" s="8">
        <v>16</v>
      </c>
      <c r="B22" s="36"/>
      <c r="C22" s="36"/>
      <c r="D22" s="36" t="s">
        <v>100</v>
      </c>
      <c r="E22" s="36" t="s">
        <v>99</v>
      </c>
      <c r="F22" s="38">
        <v>800</v>
      </c>
      <c r="G22" s="38">
        <v>560</v>
      </c>
      <c r="H22" s="19"/>
      <c r="I22" s="19"/>
      <c r="J22" s="61" t="s">
        <v>101</v>
      </c>
    </row>
    <row r="23" spans="1:10" ht="45" customHeight="1">
      <c r="A23" s="8">
        <v>17</v>
      </c>
      <c r="B23" s="36"/>
      <c r="C23" s="36"/>
      <c r="D23" s="36" t="s">
        <v>102</v>
      </c>
      <c r="E23" s="36" t="s">
        <v>103</v>
      </c>
      <c r="F23" s="38">
        <v>1000</v>
      </c>
      <c r="G23" s="38">
        <v>500</v>
      </c>
      <c r="H23" s="19"/>
      <c r="I23" s="19"/>
      <c r="J23" s="61" t="s">
        <v>104</v>
      </c>
    </row>
    <row r="24" spans="1:10" ht="39" customHeight="1">
      <c r="A24" s="8">
        <v>18</v>
      </c>
      <c r="B24" s="36"/>
      <c r="C24" s="36"/>
      <c r="D24" s="36" t="s">
        <v>105</v>
      </c>
      <c r="E24" s="36" t="s">
        <v>106</v>
      </c>
      <c r="F24" s="38">
        <v>14354.10404</v>
      </c>
      <c r="G24" s="38">
        <v>14354.10404</v>
      </c>
      <c r="H24" s="38"/>
      <c r="I24" s="38"/>
      <c r="J24" s="60" t="s">
        <v>107</v>
      </c>
    </row>
    <row r="25" spans="1:10" ht="30" customHeight="1">
      <c r="A25" s="8" t="s">
        <v>51</v>
      </c>
      <c r="B25" s="8"/>
      <c r="C25" s="8"/>
      <c r="D25" s="8"/>
      <c r="E25" s="8"/>
      <c r="F25" s="40">
        <f>SUM(F19:F24)</f>
        <v>22031.10404</v>
      </c>
      <c r="G25" s="40">
        <f>SUM(G19:G24)</f>
        <v>21051.10404</v>
      </c>
      <c r="H25" s="40">
        <v>500</v>
      </c>
      <c r="I25" s="40">
        <v>500</v>
      </c>
      <c r="J25" s="60"/>
    </row>
    <row r="26" spans="1:10" ht="30" customHeight="1">
      <c r="A26" s="8">
        <v>19</v>
      </c>
      <c r="B26" s="44" t="s">
        <v>108</v>
      </c>
      <c r="C26" s="45" t="s">
        <v>109</v>
      </c>
      <c r="D26" s="41" t="s">
        <v>110</v>
      </c>
      <c r="E26" s="36" t="s">
        <v>111</v>
      </c>
      <c r="F26" s="38">
        <v>170000</v>
      </c>
      <c r="G26" s="38">
        <v>57864</v>
      </c>
      <c r="H26" s="38"/>
      <c r="I26" s="38"/>
      <c r="J26" s="39" t="s">
        <v>78</v>
      </c>
    </row>
    <row r="27" spans="1:10" ht="42" customHeight="1">
      <c r="A27" s="8">
        <v>20</v>
      </c>
      <c r="B27" s="46"/>
      <c r="C27" s="47"/>
      <c r="D27" s="41" t="s">
        <v>112</v>
      </c>
      <c r="E27" s="36" t="s">
        <v>113</v>
      </c>
      <c r="F27" s="38">
        <v>13458.02</v>
      </c>
      <c r="G27" s="38">
        <v>10771.15</v>
      </c>
      <c r="H27" s="38"/>
      <c r="I27" s="38"/>
      <c r="J27" s="39" t="s">
        <v>114</v>
      </c>
    </row>
    <row r="28" spans="1:10" ht="30" customHeight="1">
      <c r="A28" s="8">
        <v>21</v>
      </c>
      <c r="B28" s="46"/>
      <c r="C28" s="47"/>
      <c r="D28" s="41" t="s">
        <v>115</v>
      </c>
      <c r="E28" s="36" t="s">
        <v>116</v>
      </c>
      <c r="F28" s="38">
        <v>3859.88</v>
      </c>
      <c r="G28" s="38">
        <v>1038.81</v>
      </c>
      <c r="H28" s="38"/>
      <c r="I28" s="38"/>
      <c r="J28" s="39" t="s">
        <v>117</v>
      </c>
    </row>
    <row r="29" spans="1:10" ht="42.75" customHeight="1">
      <c r="A29" s="8">
        <v>22</v>
      </c>
      <c r="B29" s="46"/>
      <c r="C29" s="47"/>
      <c r="D29" s="41" t="s">
        <v>118</v>
      </c>
      <c r="E29" s="36" t="s">
        <v>119</v>
      </c>
      <c r="F29" s="38">
        <v>911.26</v>
      </c>
      <c r="G29" s="38">
        <v>704.84</v>
      </c>
      <c r="H29" s="38"/>
      <c r="I29" s="38"/>
      <c r="J29" s="39" t="s">
        <v>120</v>
      </c>
    </row>
    <row r="30" spans="1:10" ht="30" customHeight="1">
      <c r="A30" s="8">
        <v>23</v>
      </c>
      <c r="B30" s="46"/>
      <c r="C30" s="47"/>
      <c r="D30" s="41" t="s">
        <v>121</v>
      </c>
      <c r="E30" s="36" t="s">
        <v>122</v>
      </c>
      <c r="F30" s="38">
        <v>1000</v>
      </c>
      <c r="G30" s="38">
        <v>421.27</v>
      </c>
      <c r="H30" s="38"/>
      <c r="I30" s="38"/>
      <c r="J30" s="39" t="s">
        <v>78</v>
      </c>
    </row>
    <row r="31" spans="1:10" ht="30" customHeight="1">
      <c r="A31" s="8">
        <v>24</v>
      </c>
      <c r="B31" s="46"/>
      <c r="C31" s="47"/>
      <c r="D31" s="48" t="s">
        <v>123</v>
      </c>
      <c r="E31" s="49" t="s">
        <v>124</v>
      </c>
      <c r="F31" s="38">
        <v>288.47</v>
      </c>
      <c r="G31" s="38">
        <v>288.47</v>
      </c>
      <c r="H31" s="38"/>
      <c r="I31" s="38"/>
      <c r="J31" s="39" t="s">
        <v>78</v>
      </c>
    </row>
    <row r="32" spans="1:10" ht="30" customHeight="1">
      <c r="A32" s="8" t="s">
        <v>51</v>
      </c>
      <c r="B32" s="8"/>
      <c r="C32" s="8"/>
      <c r="D32" s="8"/>
      <c r="E32" s="8"/>
      <c r="F32" s="40">
        <f>SUM(F26:F31)</f>
        <v>189517.63</v>
      </c>
      <c r="G32" s="40">
        <f>SUM(G26:G31)</f>
        <v>71088.54</v>
      </c>
      <c r="H32" s="40">
        <v>500</v>
      </c>
      <c r="I32" s="40">
        <v>500</v>
      </c>
      <c r="J32" s="60"/>
    </row>
    <row r="33" spans="1:10" ht="30" customHeight="1">
      <c r="A33" s="50">
        <v>25</v>
      </c>
      <c r="B33" s="51" t="s">
        <v>125</v>
      </c>
      <c r="C33" s="46" t="s">
        <v>126</v>
      </c>
      <c r="D33" s="41" t="s">
        <v>127</v>
      </c>
      <c r="E33" s="36" t="s">
        <v>13</v>
      </c>
      <c r="F33" s="38">
        <v>210</v>
      </c>
      <c r="G33" s="38">
        <v>210</v>
      </c>
      <c r="H33" s="38"/>
      <c r="I33" s="38"/>
      <c r="J33" s="44" t="s">
        <v>128</v>
      </c>
    </row>
    <row r="34" spans="1:10" ht="39" customHeight="1">
      <c r="A34" s="50">
        <v>26</v>
      </c>
      <c r="B34" s="51"/>
      <c r="C34" s="46"/>
      <c r="D34" s="52" t="s">
        <v>129</v>
      </c>
      <c r="E34" s="36"/>
      <c r="F34" s="38">
        <v>35</v>
      </c>
      <c r="G34" s="38">
        <v>35</v>
      </c>
      <c r="H34" s="38"/>
      <c r="I34" s="38"/>
      <c r="J34" s="46"/>
    </row>
    <row r="35" spans="1:10" ht="30" customHeight="1">
      <c r="A35" s="50">
        <v>27</v>
      </c>
      <c r="B35" s="51"/>
      <c r="C35" s="46"/>
      <c r="D35" s="41" t="s">
        <v>130</v>
      </c>
      <c r="E35" s="36"/>
      <c r="F35" s="38">
        <v>35</v>
      </c>
      <c r="G35" s="38">
        <v>35</v>
      </c>
      <c r="H35" s="38"/>
      <c r="I35" s="38"/>
      <c r="J35" s="46"/>
    </row>
    <row r="36" spans="1:10" ht="30" customHeight="1">
      <c r="A36" s="50">
        <v>28</v>
      </c>
      <c r="B36" s="51"/>
      <c r="C36" s="46"/>
      <c r="D36" s="41" t="s">
        <v>131</v>
      </c>
      <c r="E36" s="36"/>
      <c r="F36" s="38">
        <v>45</v>
      </c>
      <c r="G36" s="38">
        <v>45</v>
      </c>
      <c r="H36" s="38"/>
      <c r="I36" s="38"/>
      <c r="J36" s="46"/>
    </row>
    <row r="37" spans="1:10" ht="30" customHeight="1">
      <c r="A37" s="50">
        <v>29</v>
      </c>
      <c r="B37" s="53"/>
      <c r="C37" s="54"/>
      <c r="D37" s="41" t="s">
        <v>132</v>
      </c>
      <c r="E37" s="36"/>
      <c r="F37" s="38">
        <v>35</v>
      </c>
      <c r="G37" s="38">
        <v>35</v>
      </c>
      <c r="H37" s="38"/>
      <c r="I37" s="38"/>
      <c r="J37" s="54"/>
    </row>
    <row r="38" spans="1:10" ht="30" customHeight="1">
      <c r="A38" s="55" t="s">
        <v>51</v>
      </c>
      <c r="B38" s="56"/>
      <c r="C38" s="56"/>
      <c r="D38" s="56"/>
      <c r="E38" s="57"/>
      <c r="F38" s="40">
        <f>SUM(F33:F37)</f>
        <v>360</v>
      </c>
      <c r="G38" s="40">
        <f>SUM(G33:G37)</f>
        <v>360</v>
      </c>
      <c r="H38" s="40">
        <v>360</v>
      </c>
      <c r="I38" s="40">
        <v>47</v>
      </c>
      <c r="J38" s="60"/>
    </row>
    <row r="39" spans="1:10" ht="30" customHeight="1">
      <c r="A39" s="8">
        <v>30</v>
      </c>
      <c r="B39" s="41" t="s">
        <v>133</v>
      </c>
      <c r="C39" s="41" t="s">
        <v>134</v>
      </c>
      <c r="D39" s="41" t="s">
        <v>135</v>
      </c>
      <c r="E39" s="36" t="s">
        <v>136</v>
      </c>
      <c r="F39" s="38">
        <v>60.08</v>
      </c>
      <c r="G39" s="38">
        <v>50</v>
      </c>
      <c r="H39" s="38"/>
      <c r="I39" s="38"/>
      <c r="J39" s="39" t="s">
        <v>78</v>
      </c>
    </row>
    <row r="40" spans="1:10" ht="55.5" customHeight="1">
      <c r="A40" s="8">
        <v>31</v>
      </c>
      <c r="B40" s="42"/>
      <c r="C40" s="42"/>
      <c r="D40" s="41" t="s">
        <v>135</v>
      </c>
      <c r="E40" s="36" t="s">
        <v>137</v>
      </c>
      <c r="F40" s="38">
        <v>455</v>
      </c>
      <c r="G40" s="38">
        <v>30</v>
      </c>
      <c r="H40" s="38"/>
      <c r="I40" s="38"/>
      <c r="J40" s="39" t="s">
        <v>138</v>
      </c>
    </row>
    <row r="41" spans="1:10" ht="30" customHeight="1">
      <c r="A41" s="8" t="s">
        <v>51</v>
      </c>
      <c r="B41" s="8"/>
      <c r="C41" s="8"/>
      <c r="D41" s="8"/>
      <c r="E41" s="8"/>
      <c r="F41" s="40">
        <f>SUM(F39:F40)</f>
        <v>515.08</v>
      </c>
      <c r="G41" s="40">
        <f>SUM(G39:G40)</f>
        <v>80</v>
      </c>
      <c r="H41" s="40">
        <v>80</v>
      </c>
      <c r="I41" s="40">
        <v>64</v>
      </c>
      <c r="J41" s="60"/>
    </row>
    <row r="42" spans="1:10" ht="54" customHeight="1">
      <c r="A42" s="8">
        <v>32</v>
      </c>
      <c r="B42" s="41" t="s">
        <v>139</v>
      </c>
      <c r="C42" s="41" t="s">
        <v>140</v>
      </c>
      <c r="D42" s="52" t="s">
        <v>141</v>
      </c>
      <c r="E42" s="52" t="s">
        <v>142</v>
      </c>
      <c r="F42" s="38">
        <v>300</v>
      </c>
      <c r="G42" s="38">
        <v>300</v>
      </c>
      <c r="H42" s="38"/>
      <c r="I42" s="38"/>
      <c r="J42" s="60" t="s">
        <v>143</v>
      </c>
    </row>
    <row r="43" spans="1:10" ht="30" customHeight="1">
      <c r="A43" s="8" t="s">
        <v>51</v>
      </c>
      <c r="B43" s="8"/>
      <c r="C43" s="8"/>
      <c r="D43" s="8"/>
      <c r="E43" s="8"/>
      <c r="F43" s="40">
        <v>300</v>
      </c>
      <c r="G43" s="40">
        <v>300</v>
      </c>
      <c r="H43" s="40">
        <v>300</v>
      </c>
      <c r="I43" s="40">
        <v>41</v>
      </c>
      <c r="J43" s="60"/>
    </row>
  </sheetData>
  <sheetProtection/>
  <mergeCells count="24">
    <mergeCell ref="A1:J1"/>
    <mergeCell ref="A2:J2"/>
    <mergeCell ref="A4:B4"/>
    <mergeCell ref="A13:E13"/>
    <mergeCell ref="A18:E18"/>
    <mergeCell ref="A25:E25"/>
    <mergeCell ref="A32:E32"/>
    <mergeCell ref="A38:E38"/>
    <mergeCell ref="A41:E41"/>
    <mergeCell ref="A43:E43"/>
    <mergeCell ref="B5:B12"/>
    <mergeCell ref="B14:B17"/>
    <mergeCell ref="B19:B24"/>
    <mergeCell ref="B26:B31"/>
    <mergeCell ref="B33:B37"/>
    <mergeCell ref="B39:B40"/>
    <mergeCell ref="C5:C12"/>
    <mergeCell ref="C14:C17"/>
    <mergeCell ref="C19:C24"/>
    <mergeCell ref="C26:C31"/>
    <mergeCell ref="C33:C37"/>
    <mergeCell ref="C39:C40"/>
    <mergeCell ref="E33:E37"/>
    <mergeCell ref="J33:J37"/>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80"/>
  <sheetViews>
    <sheetView tabSelected="1" zoomScaleSheetLayoutView="100" workbookViewId="0" topLeftCell="A1">
      <selection activeCell="F82" sqref="F82"/>
    </sheetView>
  </sheetViews>
  <sheetFormatPr defaultColWidth="9.00390625" defaultRowHeight="24" customHeight="1"/>
  <cols>
    <col min="1" max="1" width="6.125" style="0" customWidth="1"/>
    <col min="2" max="2" width="10.25390625" style="0" customWidth="1"/>
    <col min="3" max="3" width="40.25390625" style="0" customWidth="1"/>
    <col min="4" max="4" width="16.50390625" style="0" customWidth="1"/>
  </cols>
  <sheetData>
    <row r="1" spans="1:4" ht="63" customHeight="1">
      <c r="A1" s="1" t="s">
        <v>144</v>
      </c>
      <c r="B1" s="1"/>
      <c r="C1" s="1"/>
      <c r="D1" s="1"/>
    </row>
    <row r="2" spans="1:4" ht="24" customHeight="1">
      <c r="A2" s="2" t="s">
        <v>2</v>
      </c>
      <c r="B2" s="3" t="s">
        <v>145</v>
      </c>
      <c r="C2" s="4" t="s">
        <v>3</v>
      </c>
      <c r="D2" s="4" t="s">
        <v>6</v>
      </c>
    </row>
    <row r="3" spans="1:4" ht="24" customHeight="1">
      <c r="A3" s="5"/>
      <c r="B3" s="6"/>
      <c r="C3" s="7"/>
      <c r="D3" s="7"/>
    </row>
    <row r="4" spans="1:4" ht="24" customHeight="1">
      <c r="A4" s="8" t="s">
        <v>9</v>
      </c>
      <c r="B4" s="8"/>
      <c r="C4" s="8"/>
      <c r="D4" s="9">
        <f>SUM(D5:D80)</f>
        <v>3737</v>
      </c>
    </row>
    <row r="5" spans="1:4" ht="24" customHeight="1">
      <c r="A5" s="10">
        <v>1</v>
      </c>
      <c r="B5" s="11" t="s">
        <v>146</v>
      </c>
      <c r="C5" s="12" t="s">
        <v>147</v>
      </c>
      <c r="D5" s="13">
        <v>30</v>
      </c>
    </row>
    <row r="6" spans="1:4" ht="24" customHeight="1">
      <c r="A6" s="10">
        <v>2</v>
      </c>
      <c r="B6" s="14"/>
      <c r="C6" s="12" t="s">
        <v>12</v>
      </c>
      <c r="D6" s="15">
        <v>10</v>
      </c>
    </row>
    <row r="7" spans="1:4" ht="24" customHeight="1">
      <c r="A7" s="10">
        <v>3</v>
      </c>
      <c r="B7" s="14"/>
      <c r="C7" s="12" t="s">
        <v>10</v>
      </c>
      <c r="D7" s="15">
        <v>16</v>
      </c>
    </row>
    <row r="8" spans="1:4" ht="24" customHeight="1">
      <c r="A8" s="10">
        <v>4</v>
      </c>
      <c r="B8" s="14"/>
      <c r="C8" s="12" t="s">
        <v>82</v>
      </c>
      <c r="D8" s="15">
        <v>15</v>
      </c>
    </row>
    <row r="9" spans="1:4" ht="24" customHeight="1">
      <c r="A9" s="10">
        <v>5</v>
      </c>
      <c r="B9" s="14"/>
      <c r="C9" s="12" t="s">
        <v>148</v>
      </c>
      <c r="D9" s="15">
        <v>20</v>
      </c>
    </row>
    <row r="10" spans="1:4" ht="24" customHeight="1">
      <c r="A10" s="10">
        <v>6</v>
      </c>
      <c r="B10" s="14"/>
      <c r="C10" s="12" t="s">
        <v>14</v>
      </c>
      <c r="D10" s="15">
        <v>135</v>
      </c>
    </row>
    <row r="11" spans="1:4" ht="24" customHeight="1">
      <c r="A11" s="10">
        <v>7</v>
      </c>
      <c r="B11" s="14"/>
      <c r="C11" s="12" t="s">
        <v>13</v>
      </c>
      <c r="D11" s="15">
        <v>165</v>
      </c>
    </row>
    <row r="12" spans="1:4" ht="24" customHeight="1">
      <c r="A12" s="10">
        <v>8</v>
      </c>
      <c r="B12" s="14"/>
      <c r="C12" s="12" t="s">
        <v>149</v>
      </c>
      <c r="D12" s="15">
        <v>72</v>
      </c>
    </row>
    <row r="13" spans="1:4" ht="24" customHeight="1">
      <c r="A13" s="10">
        <v>9</v>
      </c>
      <c r="B13" s="14"/>
      <c r="C13" s="12" t="s">
        <v>150</v>
      </c>
      <c r="D13" s="15">
        <v>27</v>
      </c>
    </row>
    <row r="14" spans="1:4" ht="24" customHeight="1">
      <c r="A14" s="10">
        <v>10</v>
      </c>
      <c r="B14" s="14"/>
      <c r="C14" s="12" t="s">
        <v>16</v>
      </c>
      <c r="D14" s="15">
        <v>56</v>
      </c>
    </row>
    <row r="15" spans="1:4" ht="24" customHeight="1">
      <c r="A15" s="10">
        <v>11</v>
      </c>
      <c r="B15" s="14"/>
      <c r="C15" s="12" t="s">
        <v>151</v>
      </c>
      <c r="D15" s="15">
        <v>10</v>
      </c>
    </row>
    <row r="16" spans="1:4" ht="24" customHeight="1">
      <c r="A16" s="10">
        <v>12</v>
      </c>
      <c r="B16" s="14"/>
      <c r="C16" s="12" t="s">
        <v>136</v>
      </c>
      <c r="D16" s="15">
        <v>44</v>
      </c>
    </row>
    <row r="17" spans="1:4" ht="24" customHeight="1">
      <c r="A17" s="10">
        <v>13</v>
      </c>
      <c r="B17" s="14"/>
      <c r="C17" s="12" t="s">
        <v>152</v>
      </c>
      <c r="D17" s="15">
        <v>28</v>
      </c>
    </row>
    <row r="18" spans="1:4" ht="24" customHeight="1">
      <c r="A18" s="10">
        <v>14</v>
      </c>
      <c r="B18" s="14"/>
      <c r="C18" s="12" t="s">
        <v>153</v>
      </c>
      <c r="D18" s="15">
        <v>54</v>
      </c>
    </row>
    <row r="19" spans="1:4" ht="24" customHeight="1">
      <c r="A19" s="10">
        <v>15</v>
      </c>
      <c r="B19" s="14"/>
      <c r="C19" s="12" t="s">
        <v>21</v>
      </c>
      <c r="D19" s="15">
        <v>6</v>
      </c>
    </row>
    <row r="20" spans="1:4" ht="24" customHeight="1">
      <c r="A20" s="10">
        <v>16</v>
      </c>
      <c r="B20" s="14"/>
      <c r="C20" s="12" t="s">
        <v>20</v>
      </c>
      <c r="D20" s="15">
        <v>20</v>
      </c>
    </row>
    <row r="21" spans="1:4" ht="24" customHeight="1">
      <c r="A21" s="10">
        <v>17</v>
      </c>
      <c r="B21" s="14"/>
      <c r="C21" s="12" t="s">
        <v>154</v>
      </c>
      <c r="D21" s="15">
        <v>21</v>
      </c>
    </row>
    <row r="22" spans="1:4" ht="24" customHeight="1">
      <c r="A22" s="10">
        <v>18</v>
      </c>
      <c r="B22" s="14"/>
      <c r="C22" s="12" t="s">
        <v>23</v>
      </c>
      <c r="D22" s="15">
        <v>16</v>
      </c>
    </row>
    <row r="23" spans="1:4" ht="24" customHeight="1">
      <c r="A23" s="10">
        <v>19</v>
      </c>
      <c r="B23" s="14"/>
      <c r="C23" s="12" t="s">
        <v>155</v>
      </c>
      <c r="D23" s="15">
        <v>11</v>
      </c>
    </row>
    <row r="24" spans="1:4" ht="24" customHeight="1">
      <c r="A24" s="10">
        <v>20</v>
      </c>
      <c r="B24" s="14"/>
      <c r="C24" s="12" t="s">
        <v>156</v>
      </c>
      <c r="D24" s="15">
        <v>7</v>
      </c>
    </row>
    <row r="25" spans="1:4" ht="24" customHeight="1">
      <c r="A25" s="10">
        <v>21</v>
      </c>
      <c r="B25" s="14"/>
      <c r="C25" s="12" t="s">
        <v>157</v>
      </c>
      <c r="D25" s="15">
        <v>26</v>
      </c>
    </row>
    <row r="26" spans="1:4" ht="24" customHeight="1">
      <c r="A26" s="10">
        <v>22</v>
      </c>
      <c r="B26" s="16"/>
      <c r="C26" s="12" t="s">
        <v>17</v>
      </c>
      <c r="D26" s="15">
        <v>53</v>
      </c>
    </row>
    <row r="27" spans="1:4" ht="24" customHeight="1">
      <c r="A27" s="10">
        <v>23</v>
      </c>
      <c r="B27" s="11" t="s">
        <v>146</v>
      </c>
      <c r="C27" s="12" t="s">
        <v>158</v>
      </c>
      <c r="D27" s="15">
        <v>19</v>
      </c>
    </row>
    <row r="28" spans="1:4" ht="24" customHeight="1">
      <c r="A28" s="10">
        <v>24</v>
      </c>
      <c r="B28" s="14"/>
      <c r="C28" s="12" t="s">
        <v>159</v>
      </c>
      <c r="D28" s="15">
        <v>20</v>
      </c>
    </row>
    <row r="29" spans="1:4" ht="24" customHeight="1">
      <c r="A29" s="10">
        <v>25</v>
      </c>
      <c r="B29" s="14"/>
      <c r="C29" s="12" t="s">
        <v>160</v>
      </c>
      <c r="D29" s="15">
        <v>90</v>
      </c>
    </row>
    <row r="30" spans="1:4" ht="24" customHeight="1">
      <c r="A30" s="10">
        <v>26</v>
      </c>
      <c r="B30" s="14"/>
      <c r="C30" s="12" t="s">
        <v>19</v>
      </c>
      <c r="D30" s="15">
        <v>32</v>
      </c>
    </row>
    <row r="31" spans="1:4" ht="24" customHeight="1">
      <c r="A31" s="10">
        <v>27</v>
      </c>
      <c r="B31" s="14"/>
      <c r="C31" s="12" t="s">
        <v>161</v>
      </c>
      <c r="D31" s="15">
        <v>36</v>
      </c>
    </row>
    <row r="32" spans="1:4" ht="24" customHeight="1">
      <c r="A32" s="10">
        <v>28</v>
      </c>
      <c r="B32" s="14"/>
      <c r="C32" s="12" t="s">
        <v>162</v>
      </c>
      <c r="D32" s="15">
        <v>19</v>
      </c>
    </row>
    <row r="33" spans="1:4" ht="24" customHeight="1">
      <c r="A33" s="10">
        <v>29</v>
      </c>
      <c r="B33" s="14"/>
      <c r="C33" s="12" t="s">
        <v>36</v>
      </c>
      <c r="D33" s="15">
        <v>24</v>
      </c>
    </row>
    <row r="34" spans="1:4" ht="24" customHeight="1">
      <c r="A34" s="10">
        <v>30</v>
      </c>
      <c r="B34" s="14"/>
      <c r="C34" s="12" t="s">
        <v>37</v>
      </c>
      <c r="D34" s="15">
        <v>17</v>
      </c>
    </row>
    <row r="35" spans="1:4" ht="24" customHeight="1">
      <c r="A35" s="10">
        <v>31</v>
      </c>
      <c r="B35" s="14"/>
      <c r="C35" s="12" t="s">
        <v>26</v>
      </c>
      <c r="D35" s="15">
        <v>28</v>
      </c>
    </row>
    <row r="36" spans="1:4" ht="24" customHeight="1">
      <c r="A36" s="10">
        <v>32</v>
      </c>
      <c r="B36" s="14"/>
      <c r="C36" s="12" t="s">
        <v>163</v>
      </c>
      <c r="D36" s="15">
        <v>75</v>
      </c>
    </row>
    <row r="37" spans="1:4" ht="24" customHeight="1">
      <c r="A37" s="10">
        <v>33</v>
      </c>
      <c r="B37" s="14"/>
      <c r="C37" s="12" t="s">
        <v>164</v>
      </c>
      <c r="D37" s="15">
        <v>23</v>
      </c>
    </row>
    <row r="38" spans="1:4" ht="24" customHeight="1">
      <c r="A38" s="10">
        <v>34</v>
      </c>
      <c r="B38" s="14"/>
      <c r="C38" s="12" t="s">
        <v>165</v>
      </c>
      <c r="D38" s="15">
        <v>22</v>
      </c>
    </row>
    <row r="39" spans="1:4" ht="24" customHeight="1">
      <c r="A39" s="10">
        <v>35</v>
      </c>
      <c r="B39" s="14"/>
      <c r="C39" s="12" t="s">
        <v>27</v>
      </c>
      <c r="D39" s="15">
        <v>8</v>
      </c>
    </row>
    <row r="40" spans="1:4" ht="24" customHeight="1">
      <c r="A40" s="10">
        <v>36</v>
      </c>
      <c r="B40" s="14"/>
      <c r="C40" s="12" t="s">
        <v>166</v>
      </c>
      <c r="D40" s="15">
        <v>13</v>
      </c>
    </row>
    <row r="41" spans="1:4" ht="24" customHeight="1">
      <c r="A41" s="10">
        <v>37</v>
      </c>
      <c r="B41" s="14"/>
      <c r="C41" s="12" t="s">
        <v>167</v>
      </c>
      <c r="D41" s="15">
        <v>19</v>
      </c>
    </row>
    <row r="42" spans="1:4" ht="24" customHeight="1">
      <c r="A42" s="10">
        <v>38</v>
      </c>
      <c r="B42" s="14"/>
      <c r="C42" s="12" t="s">
        <v>168</v>
      </c>
      <c r="D42" s="15">
        <v>68</v>
      </c>
    </row>
    <row r="43" spans="1:4" ht="24" customHeight="1">
      <c r="A43" s="10">
        <v>39</v>
      </c>
      <c r="B43" s="14"/>
      <c r="C43" s="12" t="s">
        <v>169</v>
      </c>
      <c r="D43" s="15">
        <v>29</v>
      </c>
    </row>
    <row r="44" spans="1:4" ht="24" customHeight="1">
      <c r="A44" s="10">
        <v>40</v>
      </c>
      <c r="B44" s="14"/>
      <c r="C44" s="12" t="s">
        <v>39</v>
      </c>
      <c r="D44" s="15">
        <v>23</v>
      </c>
    </row>
    <row r="45" spans="1:4" ht="24" customHeight="1">
      <c r="A45" s="10">
        <v>41</v>
      </c>
      <c r="B45" s="16"/>
      <c r="C45" s="12" t="s">
        <v>170</v>
      </c>
      <c r="D45" s="15">
        <v>34</v>
      </c>
    </row>
    <row r="46" spans="1:4" ht="24" customHeight="1">
      <c r="A46" s="10">
        <v>42</v>
      </c>
      <c r="B46" s="11" t="s">
        <v>171</v>
      </c>
      <c r="C46" s="12" t="s">
        <v>14</v>
      </c>
      <c r="D46" s="13">
        <v>27</v>
      </c>
    </row>
    <row r="47" spans="1:4" ht="24" customHeight="1">
      <c r="A47" s="10">
        <v>43</v>
      </c>
      <c r="B47" s="14"/>
      <c r="C47" s="12" t="s">
        <v>13</v>
      </c>
      <c r="D47" s="13">
        <v>19</v>
      </c>
    </row>
    <row r="48" spans="1:4" ht="24" customHeight="1">
      <c r="A48" s="10">
        <v>44</v>
      </c>
      <c r="B48" s="14"/>
      <c r="C48" s="12" t="s">
        <v>21</v>
      </c>
      <c r="D48" s="13">
        <v>10</v>
      </c>
    </row>
    <row r="49" spans="1:4" ht="24" customHeight="1">
      <c r="A49" s="10">
        <v>45</v>
      </c>
      <c r="B49" s="14"/>
      <c r="C49" s="12" t="s">
        <v>23</v>
      </c>
      <c r="D49" s="13">
        <v>3</v>
      </c>
    </row>
    <row r="50" spans="1:4" ht="24" customHeight="1">
      <c r="A50" s="10">
        <v>46</v>
      </c>
      <c r="B50" s="14"/>
      <c r="C50" s="12" t="s">
        <v>19</v>
      </c>
      <c r="D50" s="13">
        <v>29</v>
      </c>
    </row>
    <row r="51" spans="1:4" ht="24" customHeight="1">
      <c r="A51" s="10">
        <v>47</v>
      </c>
      <c r="B51" s="14"/>
      <c r="C51" s="12" t="s">
        <v>172</v>
      </c>
      <c r="D51" s="13">
        <v>18</v>
      </c>
    </row>
    <row r="52" spans="1:4" ht="24" customHeight="1">
      <c r="A52" s="10">
        <v>48</v>
      </c>
      <c r="B52" s="14"/>
      <c r="C52" s="12" t="s">
        <v>37</v>
      </c>
      <c r="D52" s="13">
        <v>5</v>
      </c>
    </row>
    <row r="53" spans="1:4" ht="24" customHeight="1">
      <c r="A53" s="10">
        <v>49</v>
      </c>
      <c r="B53" s="16"/>
      <c r="C53" s="12" t="s">
        <v>168</v>
      </c>
      <c r="D53" s="13">
        <v>6</v>
      </c>
    </row>
    <row r="54" spans="1:4" ht="24" customHeight="1">
      <c r="A54" s="10">
        <v>50</v>
      </c>
      <c r="B54" s="17" t="s">
        <v>171</v>
      </c>
      <c r="C54" s="12" t="s">
        <v>169</v>
      </c>
      <c r="D54" s="13">
        <v>5</v>
      </c>
    </row>
    <row r="55" spans="1:4" ht="24" customHeight="1">
      <c r="A55" s="10">
        <v>51</v>
      </c>
      <c r="B55" s="18"/>
      <c r="C55" s="12" t="s">
        <v>39</v>
      </c>
      <c r="D55" s="13">
        <v>12</v>
      </c>
    </row>
    <row r="56" spans="1:4" ht="24" customHeight="1">
      <c r="A56" s="10">
        <v>52</v>
      </c>
      <c r="B56" s="19"/>
      <c r="C56" s="12" t="s">
        <v>170</v>
      </c>
      <c r="D56" s="13">
        <v>8</v>
      </c>
    </row>
    <row r="57" spans="1:4" ht="24" customHeight="1">
      <c r="A57" s="10">
        <v>53</v>
      </c>
      <c r="B57" s="20" t="s">
        <v>31</v>
      </c>
      <c r="C57" s="12" t="s">
        <v>149</v>
      </c>
      <c r="D57" s="13">
        <v>5</v>
      </c>
    </row>
    <row r="58" spans="1:4" ht="24" customHeight="1">
      <c r="A58" s="10">
        <v>54</v>
      </c>
      <c r="B58" s="20"/>
      <c r="C58" s="12" t="s">
        <v>151</v>
      </c>
      <c r="D58" s="13">
        <v>60</v>
      </c>
    </row>
    <row r="59" spans="1:4" ht="24" customHeight="1">
      <c r="A59" s="10">
        <v>55</v>
      </c>
      <c r="B59" s="20"/>
      <c r="C59" s="12" t="s">
        <v>155</v>
      </c>
      <c r="D59" s="13">
        <v>5</v>
      </c>
    </row>
    <row r="60" spans="1:4" ht="24" customHeight="1">
      <c r="A60" s="10">
        <v>56</v>
      </c>
      <c r="B60" s="20"/>
      <c r="C60" s="12" t="s">
        <v>33</v>
      </c>
      <c r="D60" s="13">
        <v>10</v>
      </c>
    </row>
    <row r="61" spans="1:4" ht="24" customHeight="1">
      <c r="A61" s="10">
        <v>57</v>
      </c>
      <c r="B61" s="20"/>
      <c r="C61" s="12" t="s">
        <v>173</v>
      </c>
      <c r="D61" s="13">
        <v>10</v>
      </c>
    </row>
    <row r="62" spans="1:4" ht="24" customHeight="1">
      <c r="A62" s="10">
        <v>58</v>
      </c>
      <c r="B62" s="20"/>
      <c r="C62" s="12" t="s">
        <v>159</v>
      </c>
      <c r="D62" s="13">
        <v>40</v>
      </c>
    </row>
    <row r="63" spans="1:4" ht="24" customHeight="1">
      <c r="A63" s="10">
        <v>59</v>
      </c>
      <c r="B63" s="20"/>
      <c r="C63" s="12" t="s">
        <v>18</v>
      </c>
      <c r="D63" s="13">
        <v>10</v>
      </c>
    </row>
    <row r="64" spans="1:4" ht="24" customHeight="1">
      <c r="A64" s="10">
        <v>60</v>
      </c>
      <c r="B64" s="20"/>
      <c r="C64" s="12" t="s">
        <v>38</v>
      </c>
      <c r="D64" s="13">
        <v>30</v>
      </c>
    </row>
    <row r="65" spans="1:4" ht="24" customHeight="1">
      <c r="A65" s="10">
        <v>61</v>
      </c>
      <c r="B65" s="21" t="s">
        <v>44</v>
      </c>
      <c r="C65" s="12" t="s">
        <v>174</v>
      </c>
      <c r="D65" s="13">
        <v>150</v>
      </c>
    </row>
    <row r="66" spans="1:4" ht="24" customHeight="1">
      <c r="A66" s="10">
        <v>62</v>
      </c>
      <c r="B66" s="22"/>
      <c r="C66" s="12" t="s">
        <v>175</v>
      </c>
      <c r="D66" s="13">
        <v>200</v>
      </c>
    </row>
    <row r="67" spans="1:4" ht="24" customHeight="1">
      <c r="A67" s="10">
        <v>63</v>
      </c>
      <c r="B67" s="23"/>
      <c r="C67" s="12" t="s">
        <v>103</v>
      </c>
      <c r="D67" s="13">
        <v>200</v>
      </c>
    </row>
    <row r="68" spans="1:4" ht="24" customHeight="1">
      <c r="A68" s="10">
        <v>64</v>
      </c>
      <c r="B68" s="23"/>
      <c r="C68" s="12" t="s">
        <v>176</v>
      </c>
      <c r="D68" s="13">
        <v>300</v>
      </c>
    </row>
    <row r="69" spans="1:4" ht="24" customHeight="1">
      <c r="A69" s="10">
        <v>65</v>
      </c>
      <c r="B69" s="23"/>
      <c r="C69" s="12" t="s">
        <v>177</v>
      </c>
      <c r="D69" s="13">
        <v>243</v>
      </c>
    </row>
    <row r="70" spans="1:4" ht="24" customHeight="1">
      <c r="A70" s="10">
        <v>66</v>
      </c>
      <c r="B70" s="23"/>
      <c r="C70" s="12" t="s">
        <v>178</v>
      </c>
      <c r="D70" s="13">
        <v>84</v>
      </c>
    </row>
    <row r="71" spans="1:4" ht="24" customHeight="1">
      <c r="A71" s="10">
        <v>67</v>
      </c>
      <c r="B71" s="24" t="s">
        <v>179</v>
      </c>
      <c r="C71" s="12" t="s">
        <v>180</v>
      </c>
      <c r="D71" s="13">
        <v>260</v>
      </c>
    </row>
    <row r="72" spans="1:4" ht="24" customHeight="1">
      <c r="A72" s="10">
        <v>68</v>
      </c>
      <c r="B72" s="24"/>
      <c r="C72" s="12" t="s">
        <v>181</v>
      </c>
      <c r="D72" s="13">
        <v>78</v>
      </c>
    </row>
    <row r="73" spans="1:4" ht="24" customHeight="1">
      <c r="A73" s="10">
        <v>69</v>
      </c>
      <c r="B73" s="24"/>
      <c r="C73" s="12" t="s">
        <v>182</v>
      </c>
      <c r="D73" s="13">
        <v>92</v>
      </c>
    </row>
    <row r="74" spans="1:4" ht="24" customHeight="1">
      <c r="A74" s="10">
        <v>70</v>
      </c>
      <c r="B74" s="24"/>
      <c r="C74" s="12" t="s">
        <v>14</v>
      </c>
      <c r="D74" s="13">
        <v>20</v>
      </c>
    </row>
    <row r="75" spans="1:4" ht="24" customHeight="1">
      <c r="A75" s="10">
        <v>71</v>
      </c>
      <c r="B75" s="24"/>
      <c r="C75" s="12" t="s">
        <v>183</v>
      </c>
      <c r="D75" s="13">
        <v>18</v>
      </c>
    </row>
    <row r="76" spans="1:4" ht="24" customHeight="1">
      <c r="A76" s="10">
        <v>72</v>
      </c>
      <c r="B76" s="24"/>
      <c r="C76" s="12" t="s">
        <v>184</v>
      </c>
      <c r="D76" s="13">
        <v>62</v>
      </c>
    </row>
    <row r="77" spans="1:4" ht="24" customHeight="1">
      <c r="A77" s="10">
        <v>73</v>
      </c>
      <c r="B77" s="24"/>
      <c r="C77" s="12" t="s">
        <v>185</v>
      </c>
      <c r="D77" s="13">
        <v>10</v>
      </c>
    </row>
    <row r="78" spans="1:4" ht="24" customHeight="1">
      <c r="A78" s="10">
        <v>74</v>
      </c>
      <c r="B78" s="24"/>
      <c r="C78" s="12" t="s">
        <v>186</v>
      </c>
      <c r="D78" s="13">
        <v>47</v>
      </c>
    </row>
    <row r="79" spans="1:4" ht="24" customHeight="1">
      <c r="A79" s="10">
        <v>75</v>
      </c>
      <c r="B79" s="24"/>
      <c r="C79" s="12" t="s">
        <v>187</v>
      </c>
      <c r="D79" s="13">
        <v>200</v>
      </c>
    </row>
    <row r="80" spans="1:4" ht="24" customHeight="1">
      <c r="A80" s="10">
        <v>76</v>
      </c>
      <c r="B80" s="24"/>
      <c r="C80" s="12" t="s">
        <v>188</v>
      </c>
      <c r="D80" s="13">
        <v>20</v>
      </c>
    </row>
  </sheetData>
  <sheetProtection/>
  <mergeCells count="13">
    <mergeCell ref="A1:D1"/>
    <mergeCell ref="A4:C4"/>
    <mergeCell ref="A2:A3"/>
    <mergeCell ref="B2:B3"/>
    <mergeCell ref="B5:B26"/>
    <mergeCell ref="B27:B45"/>
    <mergeCell ref="B46:B53"/>
    <mergeCell ref="B54:B56"/>
    <mergeCell ref="B57:B64"/>
    <mergeCell ref="B65:B70"/>
    <mergeCell ref="B71:B80"/>
    <mergeCell ref="C2:C3"/>
    <mergeCell ref="D2:D3"/>
  </mergeCells>
  <printOptions/>
  <pageMargins left="0.7513888888888889" right="0.7513888888888889" top="1" bottom="1" header="0.5118055555555555" footer="0.5118055555555555"/>
  <pageSetup fitToHeight="0" fitToWidth="1"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殷世卫</dc:creator>
  <cp:keywords/>
  <dc:description/>
  <cp:lastModifiedBy>陈晓凤</cp:lastModifiedBy>
  <dcterms:created xsi:type="dcterms:W3CDTF">2021-06-06T17:42:39Z</dcterms:created>
  <dcterms:modified xsi:type="dcterms:W3CDTF">2024-07-12T09:32:18Z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781579FF7161491B84FA103A3A966968_12</vt:lpwstr>
  </property>
</Properties>
</file>